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61.9\chihousai-s\03_公営企業\03-通年業務\15- 2月_経営比較分析表★\R6年度\R7.1.21【総務省23〆】公営企業に係る経営比較分析表（令和５年度決算）の分析等について（依頼）\04_団体→都\11 小平市●\"/>
    </mc:Choice>
  </mc:AlternateContent>
  <xr:revisionPtr revIDLastSave="0" documentId="13_ncr:1_{FEC69FB1-213A-405B-8E08-83385D59F83B}" xr6:coauthVersionLast="47" xr6:coauthVersionMax="47" xr10:uidLastSave="{00000000-0000-0000-0000-000000000000}"/>
  <workbookProtection workbookAlgorithmName="SHA-512" workbookHashValue="PFVgPJbKU2EcJCK1ekkN/t+ypiU+TbHtft8co7Ax3eplX/3NnKp6DdYh5hKCkcdvV1dPr3fVWkHF2ff2Fk3RJQ==" workbookSaltValue="5b+z7OCJQxkjb4ZwXWolXA=="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G85" i="4"/>
  <c r="E85" i="4"/>
  <c r="P10" i="4"/>
  <c r="AT8" i="4"/>
  <c r="W8" i="4"/>
  <c r="P8" i="4"/>
  <c r="B6"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<sst xmlns="http://schemas.openxmlformats.org/spreadsheetml/2006/main" count="236" uniqueCount="116">
  <si>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</si>
  <si>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</si>
  <si>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</si>
  <si>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</si>
  <si>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</si>
  <si>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</si>
  <si>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</si>
  <si>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</si>
  <si>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</si>
  <si>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</si>
  <si>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</si>
  <si>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</si>
  <si>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</si>
  <si>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</si>
  <si>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</si>
  <si>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</si>
  <si>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</si>
  <si>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</si>
  <si>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</si>
  <si>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</si>
  <si>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</si>
  <si>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</si>
  <si>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</si>
  <si>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</si>
  <si>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</si>
  <si>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</si>
  <si>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</si>
  <si>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</si>
  <si>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</si>
  <si>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</si>
  <si>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</si>
  <si>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</si>
  <si>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</si>
  <si>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</si>
  <si>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</si>
  <si>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</si>
  <si>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</si>
  <si>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</si>
  <si>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</si>
  <si>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</si>
  <si>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</si>
  <si>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</si>
  <si>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</si>
  <si>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</si>
  <si>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</si>
  <si>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</si>
  <si>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</si>
  <si>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</si>
  <si>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</si>
  <si>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</si>
  <si>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</si>
  <si>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</si>
  <si>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</si>
  <si>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</si>
  <si>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</si>
  <si>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</si>
  <si>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</si>
  <si>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</si>
  <si>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</si>
  <si>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</si>
  <si>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</si>
  <si>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</si>
  <si>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</si>
  <si>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</si>
  <si>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</si>
  <si>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</si>
  <si>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</si>
  <si>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</si>
  <si>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</si>
  <si>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</si>
  <si>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</si>
  <si>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</si>
  <si>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</si>
  <si>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</si>
  <si>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</si>
  <si>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</si>
  <si>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</si>
  <si>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</si>
  <si>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</si>
  <si>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</si>
  <si>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</si>
  <si>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</si>
  <si>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</si>
  <si>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</si>
  <si>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</si>
  <si>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</si>
  <si>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</si>
  <si>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</si>
  <si>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</si>
  <si>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</si>
  <si>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</si>
  <si>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</si>
  <si>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</si>
  <si>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</si>
  <si>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</si>
  <si>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小平市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</si>
  <si>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</si>
  <si>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</si>
  <si>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</si>
  <si>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</si>
  <si>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</si>
  <si>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</si>
  <si>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</si>
  <si>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</si>
  <si>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</si>
  <si>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</si>
  <si>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</si>
  <si>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</si>
  <si>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</si>
  <si>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</si>
  <si>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</si>
  <si>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</si>
  <si>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</si>
  <si>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①経常収支比率109.83％…経常的収支のバランス
　　「100％以上達成につき良好」
②累積欠損金比率0％…損失の累積状況
　　「黒字を確保（損失なし）」
　⇒　評価①②：経営の健全性に問題なし。
（要因）過去分も含め十分な繰入金を受入れてお
　　　　り、必要な使用料収入も確保できている。
⑤経費回収率120.15％…汚水関係の収支バランス
　　「100％以上達成につき良好」
　⇒　評価：受益者負担は適正。100％超部分は積
　　　　　　極的に内部留保し、今後増大する更新
　　　　　　投資への備えとする必要がある。
（要因）⑥汚水処理原価が集中投資分の企業債償還
　　　　終了に伴う支払利息の減等により小さい。
　　　　⑧水洗化率がほぼ100％と下水道使用料の
　　　　収入も確保できている。
③流動比率209.07％…短期的債務に対する支払能力
　　「100％以上を達成につき良好」
　⇒　評価：資金繰りに問題なし。
（要因）黒字で現金を留保、短期的債務の企業債償
　　　　還金も集中投資分償還終了により少ない。
④企業債残高対事業規模比率173.87％
　　　…下水道使用料に対する企業債残高の大きさ
　　「全国・類似団体平均を大きく下回り良好」
　⇒　評価：収入に対し無理のない借入状況。
（要因）過去の集中投資分償還終了により企業債残
　　　　高が小さく、使用料収入も確保している。</t>
    <phoneticPr fontId="4"/>
  </si>
  <si>
    <t>①有形固定資産減価償却率21.38％…老朽化の程度
　⇒　評価：全国・類似団体平均を下回り老朽化が
　　　　進んでいないように見えるが、これは法適
　　　　用時に過去の減価償却累計額相当分を控除
　　　　しているためである。控除分を考慮すると
　　　　表面的な数値以上に老朽化が進んでいる。
②管渠老朽化率10.01％…法定耐用年数超え管渠割合
  ⇒　評価：今後も急増の見込み
③管渠改善率0.59％…延長に対する改築・修繕割合
　⇒　評価：全国・類似団体平均を上回り一見良好
　　　　だが、平成2年度に全国で13番目の早さで
　　　　整備完了しており、今後の耐用年数50年超
　　　　管渠の急増を考慮しなければならない。
　よって、老朽化の各指標は参考にしつつも、単純な他団体比較や数値の良し悪しにとらわれず、ストックマネジメント等により、老朽化の実態を把握した上で、最も効果的な対応を決める必要がある。</t>
    <rPh sb="180" eb="182">
      <t>コンゴ</t>
    </rPh>
    <phoneticPr fontId="4"/>
  </si>
  <si>
    <t>　小平市の令和５年度決算では、現状特に問題は見当たらない。しかし今後は人口減少や節水型社会への変化等により下水道使用料の減収が予想される一方、昭和45年度の事業開始から50年以上が経過し、老朽化した施設が大量に更新時期を迎えるため、下水道財政は年々厳しい状況になると見込まれる。
　これに対応するため、令和元年度に策定した「小平市下水道ストックマネジメント実施方針」に基づき、老朽化の実態を把握し、計画的に点検・調査及び改築・修繕を実施して投資を平準化し、効率的に下水道施設の長寿命化を図る。
　また、令和２年度に策定した「経営戦略」に基づき、予測される経営状況の悪化に備え、内部留保を活用した企業債借入抑制や経費縮減に取り組むとともに、将来的な下水道使用料水準の適正化を意識して各指標のモニタリングを実施する等、効率的で健全な下水道経営を推進し、経営基盤の強化を図る。</t>
    <rPh sb="87" eb="89">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</si>
</sst>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0.24</c:v>
                </c:pt>
                <c:pt idx="1">
                  <c:v>0.33</c:v>
                </c:pt>
                <c:pt idx="2">
                  <c:v>0.22</c:v>
                </c:pt>
                <c:pt idx="3">
                  <c:v>1.52</c:v>
                </c:pt>
                <c:pt idx="4">
                  <c:v>0.59</c:v>
                </c:pt>
              </c:numCache>
            </c:numRef>
          </c:val>
          <c:extLst>
            <c:ext xmlns:c16="http://schemas.microsoft.com/office/drawing/2014/chart" uri="{C3380CC4-5D6E-409C-BE32-E72D297353CC}">
              <c16:uniqueId val="{00000000-B03E-4625-B7E2-A5B4EE7AEDF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0.14000000000000001</c:v>
                </c:pt>
                <c:pt idx="3">
                  <c:v>0.15</c:v>
                </c:pt>
                <c:pt idx="4">
                  <c:v>0.12</c:v>
                </c:pt>
              </c:numCache>
            </c:numRef>
          </c:val>
          <c:smooth val="0"/>
          <c:extLst>
            <c:ext xmlns:c16="http://schemas.microsoft.com/office/drawing/2014/chart" uri="{C3380CC4-5D6E-409C-BE32-E72D297353CC}">
              <c16:uniqueId val="{00000001-B03E-4625-B7E2-A5B4EE7AEDF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19-4CBC-91BE-74D4520ECC9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67.37</c:v>
                </c:pt>
                <c:pt idx="1">
                  <c:v>67.709999999999994</c:v>
                </c:pt>
                <c:pt idx="2">
                  <c:v>67.13</c:v>
                </c:pt>
                <c:pt idx="3">
                  <c:v>66.819999999999993</c:v>
                </c:pt>
                <c:pt idx="4">
                  <c:v>65.98</c:v>
                </c:pt>
              </c:numCache>
            </c:numRef>
          </c:val>
          <c:smooth val="0"/>
          <c:extLst>
            <c:ext xmlns:c16="http://schemas.microsoft.com/office/drawing/2014/chart" uri="{C3380CC4-5D6E-409C-BE32-E72D297353CC}">
              <c16:uniqueId val="{00000001-EF19-4CBC-91BE-74D4520ECC9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99.85</c:v>
                </c:pt>
                <c:pt idx="1">
                  <c:v>99.89</c:v>
                </c:pt>
                <c:pt idx="2">
                  <c:v>99.9</c:v>
                </c:pt>
                <c:pt idx="3">
                  <c:v>99.9</c:v>
                </c:pt>
                <c:pt idx="4">
                  <c:v>99.9</c:v>
                </c:pt>
              </c:numCache>
            </c:numRef>
          </c:val>
          <c:extLst>
            <c:ext xmlns:c16="http://schemas.microsoft.com/office/drawing/2014/chart" uri="{C3380CC4-5D6E-409C-BE32-E72D297353CC}">
              <c16:uniqueId val="{00000000-4E05-4933-9A4E-DCE992470BB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c:v>
                </c:pt>
                <c:pt idx="1">
                  <c:v>97.24</c:v>
                </c:pt>
                <c:pt idx="2">
                  <c:v>97.79</c:v>
                </c:pt>
                <c:pt idx="3">
                  <c:v>97.75</c:v>
                </c:pt>
                <c:pt idx="4">
                  <c:v>97.83</c:v>
                </c:pt>
              </c:numCache>
            </c:numRef>
          </c:val>
          <c:smooth val="0"/>
          <c:extLst>
            <c:ext xmlns:c16="http://schemas.microsoft.com/office/drawing/2014/chart" uri="{C3380CC4-5D6E-409C-BE32-E72D297353CC}">
              <c16:uniqueId val="{00000001-4E05-4933-9A4E-DCE992470BB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112.13</c:v>
                </c:pt>
                <c:pt idx="1">
                  <c:v>112.22</c:v>
                </c:pt>
                <c:pt idx="2">
                  <c:v>113.58</c:v>
                </c:pt>
                <c:pt idx="3">
                  <c:v>112.04</c:v>
                </c:pt>
                <c:pt idx="4">
                  <c:v>109.83</c:v>
                </c:pt>
              </c:numCache>
            </c:numRef>
          </c:val>
          <c:extLst>
            <c:ext xmlns:c16="http://schemas.microsoft.com/office/drawing/2014/chart" uri="{C3380CC4-5D6E-409C-BE32-E72D297353CC}">
              <c16:uniqueId val="{00000000-446C-48EE-9749-C1D88B7A40F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106.31</c:v>
                </c:pt>
                <c:pt idx="1">
                  <c:v>107.05</c:v>
                </c:pt>
                <c:pt idx="2">
                  <c:v>106.43</c:v>
                </c:pt>
                <c:pt idx="3">
                  <c:v>106.81</c:v>
                </c:pt>
                <c:pt idx="4">
                  <c:v>106.99</c:v>
                </c:pt>
              </c:numCache>
            </c:numRef>
          </c:val>
          <c:smooth val="0"/>
          <c:extLst>
            <c:ext xmlns:c16="http://schemas.microsoft.com/office/drawing/2014/chart" uri="{C3380CC4-5D6E-409C-BE32-E72D297353CC}">
              <c16:uniqueId val="{00000001-446C-48EE-9749-C1D88B7A40F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4.76</c:v>
                </c:pt>
                <c:pt idx="1">
                  <c:v>9.33</c:v>
                </c:pt>
                <c:pt idx="2">
                  <c:v>13.66</c:v>
                </c:pt>
                <c:pt idx="3">
                  <c:v>17.68</c:v>
                </c:pt>
                <c:pt idx="4">
                  <c:v>21.38</c:v>
                </c:pt>
              </c:numCache>
            </c:numRef>
          </c:val>
          <c:extLst>
            <c:ext xmlns:c16="http://schemas.microsoft.com/office/drawing/2014/chart" uri="{C3380CC4-5D6E-409C-BE32-E72D297353CC}">
              <c16:uniqueId val="{00000000-2482-4A6B-845E-2B14D40285D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30.6</c:v>
                </c:pt>
                <c:pt idx="1">
                  <c:v>27.39</c:v>
                </c:pt>
                <c:pt idx="2">
                  <c:v>30.42</c:v>
                </c:pt>
                <c:pt idx="3">
                  <c:v>32.96</c:v>
                </c:pt>
                <c:pt idx="4">
                  <c:v>34.909999999999997</c:v>
                </c:pt>
              </c:numCache>
            </c:numRef>
          </c:val>
          <c:smooth val="0"/>
          <c:extLst>
            <c:ext xmlns:c16="http://schemas.microsoft.com/office/drawing/2014/chart" uri="{C3380CC4-5D6E-409C-BE32-E72D297353CC}">
              <c16:uniqueId val="{00000001-2482-4A6B-845E-2B14D40285D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
                  <c:v>0</c:v>
                </c:pt>
                <c:pt idx="1">
                  <c:v>1.1399999999999999</c:v>
                </c:pt>
                <c:pt idx="2">
                  <c:v>3.86</c:v>
                </c:pt>
                <c:pt idx="3">
                  <c:v>7.61</c:v>
                </c:pt>
                <c:pt idx="4">
                  <c:v>10.01</c:v>
                </c:pt>
              </c:numCache>
            </c:numRef>
          </c:val>
          <c:extLst>
            <c:ext xmlns:c16="http://schemas.microsoft.com/office/drawing/2014/chart" uri="{C3380CC4-5D6E-409C-BE32-E72D297353CC}">
              <c16:uniqueId val="{00000000-C532-493C-A8EC-11AD6F340D3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5.0199999999999996</c:v>
                </c:pt>
                <c:pt idx="1">
                  <c:v>5.86</c:v>
                </c:pt>
                <c:pt idx="2">
                  <c:v>6.66</c:v>
                </c:pt>
                <c:pt idx="3">
                  <c:v>8.49</c:v>
                </c:pt>
                <c:pt idx="4">
                  <c:v>10.08</c:v>
                </c:pt>
              </c:numCache>
            </c:numRef>
          </c:val>
          <c:smooth val="0"/>
          <c:extLst>
            <c:ext xmlns:c16="http://schemas.microsoft.com/office/drawing/2014/chart" uri="{C3380CC4-5D6E-409C-BE32-E72D297353CC}">
              <c16:uniqueId val="{00000001-C532-493C-A8EC-11AD6F340D3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4A-4E58-B580-4DD3F28C972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0.05</c:v>
                </c:pt>
                <c:pt idx="1">
                  <c:v>0</c:v>
                </c:pt>
                <c:pt idx="2">
                  <c:v>0</c:v>
                </c:pt>
                <c:pt idx="3">
                  <c:v>0</c:v>
                </c:pt>
                <c:pt idx="4">
                  <c:v>0</c:v>
                </c:pt>
              </c:numCache>
            </c:numRef>
          </c:val>
          <c:smooth val="0"/>
          <c:extLst>
            <c:ext xmlns:c16="http://schemas.microsoft.com/office/drawing/2014/chart" uri="{C3380CC4-5D6E-409C-BE32-E72D297353CC}">
              <c16:uniqueId val="{00000001-284A-4E58-B580-4DD3F28C972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122.61</c:v>
                </c:pt>
                <c:pt idx="1">
                  <c:v>187.94</c:v>
                </c:pt>
                <c:pt idx="2">
                  <c:v>253.3</c:v>
                </c:pt>
                <c:pt idx="3">
                  <c:v>200.15</c:v>
                </c:pt>
                <c:pt idx="4">
                  <c:v>209.07</c:v>
                </c:pt>
              </c:numCache>
            </c:numRef>
          </c:val>
          <c:extLst>
            <c:ext xmlns:c16="http://schemas.microsoft.com/office/drawing/2014/chart" uri="{C3380CC4-5D6E-409C-BE32-E72D297353CC}">
              <c16:uniqueId val="{00000000-A523-404E-A5A3-0F535A01252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88.1</c:v>
                </c:pt>
                <c:pt idx="1">
                  <c:v>84.84</c:v>
                </c:pt>
                <c:pt idx="2">
                  <c:v>88.42</c:v>
                </c:pt>
                <c:pt idx="3">
                  <c:v>93.63</c:v>
                </c:pt>
                <c:pt idx="4">
                  <c:v>100.41</c:v>
                </c:pt>
              </c:numCache>
            </c:numRef>
          </c:val>
          <c:smooth val="0"/>
          <c:extLst>
            <c:ext xmlns:c16="http://schemas.microsoft.com/office/drawing/2014/chart" uri="{C3380CC4-5D6E-409C-BE32-E72D297353CC}">
              <c16:uniqueId val="{00000001-A523-404E-A5A3-0F535A01252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161.91</c:v>
                </c:pt>
                <c:pt idx="1">
                  <c:v>161</c:v>
                </c:pt>
                <c:pt idx="2">
                  <c:v>158.25</c:v>
                </c:pt>
                <c:pt idx="3">
                  <c:v>165.92</c:v>
                </c:pt>
                <c:pt idx="4">
                  <c:v>173.87</c:v>
                </c:pt>
              </c:numCache>
            </c:numRef>
          </c:val>
          <c:extLst>
            <c:ext xmlns:c16="http://schemas.microsoft.com/office/drawing/2014/chart" uri="{C3380CC4-5D6E-409C-BE32-E72D297353CC}">
              <c16:uniqueId val="{00000000-F0A2-4810-BFFA-A45C337AC61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585.55999999999995</c:v>
                </c:pt>
                <c:pt idx="1">
                  <c:v>565.62</c:v>
                </c:pt>
                <c:pt idx="2">
                  <c:v>544.61</c:v>
                </c:pt>
                <c:pt idx="3">
                  <c:v>525.07000000000005</c:v>
                </c:pt>
                <c:pt idx="4">
                  <c:v>499.16</c:v>
                </c:pt>
              </c:numCache>
            </c:numRef>
          </c:val>
          <c:smooth val="0"/>
          <c:extLst>
            <c:ext xmlns:c16="http://schemas.microsoft.com/office/drawing/2014/chart" uri="{C3380CC4-5D6E-409C-BE32-E72D297353CC}">
              <c16:uniqueId val="{00000001-F0A2-4810-BFFA-A45C337AC61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125.73</c:v>
                </c:pt>
                <c:pt idx="1">
                  <c:v>126.63</c:v>
                </c:pt>
                <c:pt idx="2">
                  <c:v>129.86000000000001</c:v>
                </c:pt>
                <c:pt idx="3">
                  <c:v>125.94</c:v>
                </c:pt>
                <c:pt idx="4">
                  <c:v>120.15</c:v>
                </c:pt>
              </c:numCache>
            </c:numRef>
          </c:val>
          <c:extLst>
            <c:ext xmlns:c16="http://schemas.microsoft.com/office/drawing/2014/chart" uri="{C3380CC4-5D6E-409C-BE32-E72D297353CC}">
              <c16:uniqueId val="{00000000-805E-45E5-BF7B-FBADA0622ED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101.62</c:v>
                </c:pt>
                <c:pt idx="1">
                  <c:v>102.36</c:v>
                </c:pt>
                <c:pt idx="2">
                  <c:v>103.76</c:v>
                </c:pt>
                <c:pt idx="3">
                  <c:v>103.57</c:v>
                </c:pt>
                <c:pt idx="4">
                  <c:v>104.04</c:v>
                </c:pt>
              </c:numCache>
            </c:numRef>
          </c:val>
          <c:smooth val="0"/>
          <c:extLst>
            <c:ext xmlns:c16="http://schemas.microsoft.com/office/drawing/2014/chart" uri="{C3380CC4-5D6E-409C-BE32-E72D297353CC}">
              <c16:uniqueId val="{00000001-805E-45E5-BF7B-FBADA0622ED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81.23</c:v>
                </c:pt>
                <c:pt idx="1">
                  <c:v>77.94</c:v>
                </c:pt>
                <c:pt idx="2">
                  <c:v>76.06</c:v>
                </c:pt>
                <c:pt idx="3">
                  <c:v>78.83</c:v>
                </c:pt>
                <c:pt idx="4">
                  <c:v>82.25</c:v>
                </c:pt>
              </c:numCache>
            </c:numRef>
          </c:val>
          <c:extLst>
            <c:ext xmlns:c16="http://schemas.microsoft.com/office/drawing/2014/chart" uri="{C3380CC4-5D6E-409C-BE32-E72D297353CC}">
              <c16:uniqueId val="{00000000-E6D7-4B0F-AB10-31E9600BF5B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117.41</c:v>
                </c:pt>
                <c:pt idx="1">
                  <c:v>114.01</c:v>
                </c:pt>
                <c:pt idx="2">
                  <c:v>111.18</c:v>
                </c:pt>
                <c:pt idx="3">
                  <c:v>111.78</c:v>
                </c:pt>
                <c:pt idx="4">
                  <c:v>112.75</c:v>
                </c:pt>
              </c:numCache>
            </c:numRef>
          </c:val>
          <c:smooth val="0"/>
          <c:extLst>
            <c:ext xmlns:c16="http://schemas.microsoft.com/office/drawing/2014/chart" uri="{C3380CC4-5D6E-409C-BE32-E72D297353CC}">
              <c16:uniqueId val="{00000001-E6D7-4B0F-AB10-31E9600BF5B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1" zoomScale="85" zoomScaleNormal="85" workbookViewId="0">
      <selection activeCell="BJ5" sqref="BJ5"/>
    </sheetView>
  </sheetViews>
  <sheetFormatPr defaultColWidth="2.6640625" defaultRowHeight="13.2" x14ac:dyDescent="0.2"/>
  <cols>
    <col min="1" max="1" width="2.6640625" customWidth="1"/>
    <col min="2" max="62" width="3.77734375" customWidth="1"/>
    <col min="64" max="77" width="3.109375" customWidth="1"/>
    <col min="78" max="78" width="5.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東京都　小平市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Ab</v>
      </c>
      <c r="X8" s="65"/>
      <c r="Y8" s="65"/>
      <c r="Z8" s="65"/>
      <c r="AA8" s="65"/>
      <c r="AB8" s="65"/>
      <c r="AC8" s="65"/>
      <c r="AD8" s="66" t="str">
        <f>データ!$M$6</f>
        <v>非設置</v>
      </c>
      <c r="AE8" s="66"/>
      <c r="AF8" s="66"/>
      <c r="AG8" s="66"/>
      <c r="AH8" s="66"/>
      <c r="AI8" s="66"/>
      <c r="AJ8" s="66"/>
      <c r="AK8" s="3"/>
      <c r="AL8" s="54">
        <f>データ!S6</f>
        <v>196913</v>
      </c>
      <c r="AM8" s="54"/>
      <c r="AN8" s="54"/>
      <c r="AO8" s="54"/>
      <c r="AP8" s="54"/>
      <c r="AQ8" s="54"/>
      <c r="AR8" s="54"/>
      <c r="AS8" s="54"/>
      <c r="AT8" s="53">
        <f>データ!T6</f>
        <v>20.51</v>
      </c>
      <c r="AU8" s="53"/>
      <c r="AV8" s="53"/>
      <c r="AW8" s="53"/>
      <c r="AX8" s="53"/>
      <c r="AY8" s="53"/>
      <c r="AZ8" s="53"/>
      <c r="BA8" s="53"/>
      <c r="BB8" s="53">
        <f>データ!U6</f>
        <v>9600.83</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80.8</v>
      </c>
      <c r="J10" s="53"/>
      <c r="K10" s="53"/>
      <c r="L10" s="53"/>
      <c r="M10" s="53"/>
      <c r="N10" s="53"/>
      <c r="O10" s="53"/>
      <c r="P10" s="53">
        <f>データ!P6</f>
        <v>100</v>
      </c>
      <c r="Q10" s="53"/>
      <c r="R10" s="53"/>
      <c r="S10" s="53"/>
      <c r="T10" s="53"/>
      <c r="U10" s="53"/>
      <c r="V10" s="53"/>
      <c r="W10" s="53">
        <f>データ!Q6</f>
        <v>95.88</v>
      </c>
      <c r="X10" s="53"/>
      <c r="Y10" s="53"/>
      <c r="Z10" s="53"/>
      <c r="AA10" s="53"/>
      <c r="AB10" s="53"/>
      <c r="AC10" s="53"/>
      <c r="AD10" s="54">
        <f>データ!R6</f>
        <v>1655</v>
      </c>
      <c r="AE10" s="54"/>
      <c r="AF10" s="54"/>
      <c r="AG10" s="54"/>
      <c r="AH10" s="54"/>
      <c r="AI10" s="54"/>
      <c r="AJ10" s="54"/>
      <c r="AK10" s="2"/>
      <c r="AL10" s="54">
        <f>データ!V6</f>
        <v>196388</v>
      </c>
      <c r="AM10" s="54"/>
      <c r="AN10" s="54"/>
      <c r="AO10" s="54"/>
      <c r="AP10" s="54"/>
      <c r="AQ10" s="54"/>
      <c r="AR10" s="54"/>
      <c r="AS10" s="54"/>
      <c r="AT10" s="53">
        <f>データ!W6</f>
        <v>20.46</v>
      </c>
      <c r="AU10" s="53"/>
      <c r="AV10" s="53"/>
      <c r="AW10" s="53"/>
      <c r="AX10" s="53"/>
      <c r="AY10" s="53"/>
      <c r="AZ10" s="53"/>
      <c r="BA10" s="53"/>
      <c r="BB10" s="53">
        <f>データ!X6</f>
        <v>9598.6299999999992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31.2"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GHj6ni+zPvBos9UGZWH/qSPHDk5+KzR9TE+or7iYVqBVEFLcudJrybAaVdMm4XcUBGKrSlUz7lmjUsragGi+sQ==" saltValue="dCG/vppnULPZWDaZYXlc1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132110</v>
      </c>
      <c r="D6" s="19">
        <f t="shared" si="3"/>
        <v>46</v>
      </c>
      <c r="E6" s="19">
        <f t="shared" si="3"/>
        <v>17</v>
      </c>
      <c r="F6" s="19">
        <f t="shared" si="3"/>
        <v>1</v>
      </c>
      <c r="G6" s="19">
        <f t="shared" si="3"/>
        <v>0</v>
      </c>
      <c r="H6" s="19" t="str">
        <f t="shared" si="3"/>
        <v>東京都　小平市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80.8</v>
      </c>
      <c r="P6" s="20">
        <f t="shared" si="3"/>
        <v>100</v>
      </c>
      <c r="Q6" s="20">
        <f t="shared" si="3"/>
        <v>95.88</v>
      </c>
      <c r="R6" s="20">
        <f t="shared" si="3"/>
        <v>1655</v>
      </c>
      <c r="S6" s="20">
        <f t="shared" si="3"/>
        <v>196913</v>
      </c>
      <c r="T6" s="20">
        <f t="shared" si="3"/>
        <v>20.51</v>
      </c>
      <c r="U6" s="20">
        <f t="shared" si="3"/>
        <v>9600.83</v>
      </c>
      <c r="V6" s="20">
        <f t="shared" si="3"/>
        <v>196388</v>
      </c>
      <c r="W6" s="20">
        <f t="shared" si="3"/>
        <v>20.46</v>
      </c>
      <c r="X6" s="20">
        <f t="shared" si="3"/>
        <v>9598.6299999999992</v>
      </c>
      <c r="Y6" s="21">
        <f>IF(Y7="",NA(),Y7)</f>
        <v>112.13</v>
      </c>
      <c r="Z6" s="21">
        <f t="shared" ref="Z6:AH6" si="4">IF(Z7="",NA(),Z7)</f>
        <v>112.22</v>
      </c>
      <c r="AA6" s="21">
        <f t="shared" si="4"/>
        <v>113.58</v>
      </c>
      <c r="AB6" s="21">
        <f t="shared" si="4"/>
        <v>112.04</v>
      </c>
      <c r="AC6" s="21">
        <f t="shared" si="4"/>
        <v>109.83</v>
      </c>
      <c r="AD6" s="21">
        <f t="shared" si="4"/>
        <v>106.31</v>
      </c>
      <c r="AE6" s="21">
        <f t="shared" si="4"/>
        <v>107.05</v>
      </c>
      <c r="AF6" s="21">
        <f t="shared" si="4"/>
        <v>106.43</v>
      </c>
      <c r="AG6" s="21">
        <f t="shared" si="4"/>
        <v>106.81</v>
      </c>
      <c r="AH6" s="21">
        <f t="shared" si="4"/>
        <v>106.99</v>
      </c>
      <c r="AI6" s="20" t="str">
        <f>IF(AI7="","",IF(AI7="-","【-】","【"&amp;SUBSTITUTE(TEXT(AI7,"#,##0.00"),"-","△")&amp;"】"))</f>
        <v>【105.91】</v>
      </c>
      <c r="AJ6" s="20">
        <f>IF(AJ7="",NA(),AJ7)</f>
        <v>0</v>
      </c>
      <c r="AK6" s="20">
        <f t="shared" ref="AK6:AS6" si="5">IF(AK7="",NA(),AK7)</f>
        <v>0</v>
      </c>
      <c r="AL6" s="20">
        <f t="shared" si="5"/>
        <v>0</v>
      </c>
      <c r="AM6" s="20">
        <f t="shared" si="5"/>
        <v>0</v>
      </c>
      <c r="AN6" s="20">
        <f t="shared" si="5"/>
        <v>0</v>
      </c>
      <c r="AO6" s="21">
        <f t="shared" si="5"/>
        <v>0.05</v>
      </c>
      <c r="AP6" s="20">
        <f t="shared" si="5"/>
        <v>0</v>
      </c>
      <c r="AQ6" s="20">
        <f t="shared" si="5"/>
        <v>0</v>
      </c>
      <c r="AR6" s="20">
        <f t="shared" si="5"/>
        <v>0</v>
      </c>
      <c r="AS6" s="20">
        <f t="shared" si="5"/>
        <v>0</v>
      </c>
      <c r="AT6" s="20" t="str">
        <f>IF(AT7="","",IF(AT7="-","【-】","【"&amp;SUBSTITUTE(TEXT(AT7,"#,##0.00"),"-","△")&amp;"】"))</f>
        <v>【3.03】</v>
      </c>
      <c r="AU6" s="21">
        <f>IF(AU7="",NA(),AU7)</f>
        <v>122.61</v>
      </c>
      <c r="AV6" s="21">
        <f t="shared" ref="AV6:BD6" si="6">IF(AV7="",NA(),AV7)</f>
        <v>187.94</v>
      </c>
      <c r="AW6" s="21">
        <f t="shared" si="6"/>
        <v>253.3</v>
      </c>
      <c r="AX6" s="21">
        <f t="shared" si="6"/>
        <v>200.15</v>
      </c>
      <c r="AY6" s="21">
        <f t="shared" si="6"/>
        <v>209.07</v>
      </c>
      <c r="AZ6" s="21">
        <f t="shared" si="6"/>
        <v>88.1</v>
      </c>
      <c r="BA6" s="21">
        <f t="shared" si="6"/>
        <v>84.84</v>
      </c>
      <c r="BB6" s="21">
        <f t="shared" si="6"/>
        <v>88.42</v>
      </c>
      <c r="BC6" s="21">
        <f t="shared" si="6"/>
        <v>93.63</v>
      </c>
      <c r="BD6" s="21">
        <f t="shared" si="6"/>
        <v>100.41</v>
      </c>
      <c r="BE6" s="20" t="str">
        <f>IF(BE7="","",IF(BE7="-","【-】","【"&amp;SUBSTITUTE(TEXT(BE7,"#,##0.00"),"-","△")&amp;"】"))</f>
        <v>【78.43】</v>
      </c>
      <c r="BF6" s="21">
        <f>IF(BF7="",NA(),BF7)</f>
        <v>161.91</v>
      </c>
      <c r="BG6" s="21">
        <f t="shared" ref="BG6:BO6" si="7">IF(BG7="",NA(),BG7)</f>
        <v>161</v>
      </c>
      <c r="BH6" s="21">
        <f t="shared" si="7"/>
        <v>158.25</v>
      </c>
      <c r="BI6" s="21">
        <f t="shared" si="7"/>
        <v>165.92</v>
      </c>
      <c r="BJ6" s="21">
        <f t="shared" si="7"/>
        <v>173.87</v>
      </c>
      <c r="BK6" s="21">
        <f t="shared" si="7"/>
        <v>585.55999999999995</v>
      </c>
      <c r="BL6" s="21">
        <f t="shared" si="7"/>
        <v>565.62</v>
      </c>
      <c r="BM6" s="21">
        <f t="shared" si="7"/>
        <v>544.61</v>
      </c>
      <c r="BN6" s="21">
        <f t="shared" si="7"/>
        <v>525.07000000000005</v>
      </c>
      <c r="BO6" s="21">
        <f t="shared" si="7"/>
        <v>499.16</v>
      </c>
      <c r="BP6" s="20" t="str">
        <f>IF(BP7="","",IF(BP7="-","【-】","【"&amp;SUBSTITUTE(TEXT(BP7,"#,##0.00"),"-","△")&amp;"】"))</f>
        <v>【630.82】</v>
      </c>
      <c r="BQ6" s="21">
        <f>IF(BQ7="",NA(),BQ7)</f>
        <v>125.73</v>
      </c>
      <c r="BR6" s="21">
        <f t="shared" ref="BR6:BZ6" si="8">IF(BR7="",NA(),BR7)</f>
        <v>126.63</v>
      </c>
      <c r="BS6" s="21">
        <f t="shared" si="8"/>
        <v>129.86000000000001</v>
      </c>
      <c r="BT6" s="21">
        <f t="shared" si="8"/>
        <v>125.94</v>
      </c>
      <c r="BU6" s="21">
        <f t="shared" si="8"/>
        <v>120.15</v>
      </c>
      <c r="BV6" s="21">
        <f t="shared" si="8"/>
        <v>101.62</v>
      </c>
      <c r="BW6" s="21">
        <f t="shared" si="8"/>
        <v>102.36</v>
      </c>
      <c r="BX6" s="21">
        <f t="shared" si="8"/>
        <v>103.76</v>
      </c>
      <c r="BY6" s="21">
        <f t="shared" si="8"/>
        <v>103.57</v>
      </c>
      <c r="BZ6" s="21">
        <f t="shared" si="8"/>
        <v>104.04</v>
      </c>
      <c r="CA6" s="20" t="str">
        <f>IF(CA7="","",IF(CA7="-","【-】","【"&amp;SUBSTITUTE(TEXT(CA7,"#,##0.00"),"-","△")&amp;"】"))</f>
        <v>【97.81】</v>
      </c>
      <c r="CB6" s="21">
        <f>IF(CB7="",NA(),CB7)</f>
        <v>81.23</v>
      </c>
      <c r="CC6" s="21">
        <f t="shared" ref="CC6:CK6" si="9">IF(CC7="",NA(),CC7)</f>
        <v>77.94</v>
      </c>
      <c r="CD6" s="21">
        <f t="shared" si="9"/>
        <v>76.06</v>
      </c>
      <c r="CE6" s="21">
        <f t="shared" si="9"/>
        <v>78.83</v>
      </c>
      <c r="CF6" s="21">
        <f t="shared" si="9"/>
        <v>82.25</v>
      </c>
      <c r="CG6" s="21">
        <f t="shared" si="9"/>
        <v>117.41</v>
      </c>
      <c r="CH6" s="21">
        <f t="shared" si="9"/>
        <v>114.01</v>
      </c>
      <c r="CI6" s="21">
        <f t="shared" si="9"/>
        <v>111.18</v>
      </c>
      <c r="CJ6" s="21">
        <f t="shared" si="9"/>
        <v>111.78</v>
      </c>
      <c r="CK6" s="21">
        <f t="shared" si="9"/>
        <v>112.75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67.37</v>
      </c>
      <c r="CS6" s="21">
        <f t="shared" si="10"/>
        <v>67.709999999999994</v>
      </c>
      <c r="CT6" s="21">
        <f t="shared" si="10"/>
        <v>67.13</v>
      </c>
      <c r="CU6" s="21">
        <f t="shared" si="10"/>
        <v>66.819999999999993</v>
      </c>
      <c r="CV6" s="21">
        <f t="shared" si="10"/>
        <v>65.98</v>
      </c>
      <c r="CW6" s="20" t="str">
        <f>IF(CW7="","",IF(CW7="-","【-】","【"&amp;SUBSTITUTE(TEXT(CW7,"#,##0.00"),"-","△")&amp;"】"))</f>
        <v>【58.94】</v>
      </c>
      <c r="CX6" s="21">
        <f>IF(CX7="",NA(),CX7)</f>
        <v>99.85</v>
      </c>
      <c r="CY6" s="21">
        <f t="shared" ref="CY6:DG6" si="11">IF(CY7="",NA(),CY7)</f>
        <v>99.89</v>
      </c>
      <c r="CZ6" s="21">
        <f t="shared" si="11"/>
        <v>99.9</v>
      </c>
      <c r="DA6" s="21">
        <f t="shared" si="11"/>
        <v>99.9</v>
      </c>
      <c r="DB6" s="21">
        <f t="shared" si="11"/>
        <v>99.9</v>
      </c>
      <c r="DC6" s="21">
        <f t="shared" si="11"/>
        <v>97</v>
      </c>
      <c r="DD6" s="21">
        <f t="shared" si="11"/>
        <v>97.24</v>
      </c>
      <c r="DE6" s="21">
        <f t="shared" si="11"/>
        <v>97.79</v>
      </c>
      <c r="DF6" s="21">
        <f t="shared" si="11"/>
        <v>97.75</v>
      </c>
      <c r="DG6" s="21">
        <f t="shared" si="11"/>
        <v>97.83</v>
      </c>
      <c r="DH6" s="20" t="str">
        <f>IF(DH7="","",IF(DH7="-","【-】","【"&amp;SUBSTITUTE(TEXT(DH7,"#,##0.00"),"-","△")&amp;"】"))</f>
        <v>【95.91】</v>
      </c>
      <c r="DI6" s="21">
        <f>IF(DI7="",NA(),DI7)</f>
        <v>4.76</v>
      </c>
      <c r="DJ6" s="21">
        <f t="shared" ref="DJ6:DR6" si="12">IF(DJ7="",NA(),DJ7)</f>
        <v>9.33</v>
      </c>
      <c r="DK6" s="21">
        <f t="shared" si="12"/>
        <v>13.66</v>
      </c>
      <c r="DL6" s="21">
        <f t="shared" si="12"/>
        <v>17.68</v>
      </c>
      <c r="DM6" s="21">
        <f t="shared" si="12"/>
        <v>21.38</v>
      </c>
      <c r="DN6" s="21">
        <f t="shared" si="12"/>
        <v>30.6</v>
      </c>
      <c r="DO6" s="21">
        <f t="shared" si="12"/>
        <v>27.39</v>
      </c>
      <c r="DP6" s="21">
        <f t="shared" si="12"/>
        <v>30.42</v>
      </c>
      <c r="DQ6" s="21">
        <f t="shared" si="12"/>
        <v>32.96</v>
      </c>
      <c r="DR6" s="21">
        <f t="shared" si="12"/>
        <v>34.909999999999997</v>
      </c>
      <c r="DS6" s="20" t="str">
        <f>IF(DS7="","",IF(DS7="-","【-】","【"&amp;SUBSTITUTE(TEXT(DS7,"#,##0.00"),"-","△")&amp;"】"))</f>
        <v>【41.09】</v>
      </c>
      <c r="DT6" s="20">
        <f>IF(DT7="",NA(),DT7)</f>
        <v>0</v>
      </c>
      <c r="DU6" s="21">
        <f t="shared" ref="DU6:EC6" si="13">IF(DU7="",NA(),DU7)</f>
        <v>1.1399999999999999</v>
      </c>
      <c r="DV6" s="21">
        <f t="shared" si="13"/>
        <v>3.86</v>
      </c>
      <c r="DW6" s="21">
        <f t="shared" si="13"/>
        <v>7.61</v>
      </c>
      <c r="DX6" s="21">
        <f t="shared" si="13"/>
        <v>10.01</v>
      </c>
      <c r="DY6" s="21">
        <f t="shared" si="13"/>
        <v>5.0199999999999996</v>
      </c>
      <c r="DZ6" s="21">
        <f t="shared" si="13"/>
        <v>5.86</v>
      </c>
      <c r="EA6" s="21">
        <f t="shared" si="13"/>
        <v>6.66</v>
      </c>
      <c r="EB6" s="21">
        <f t="shared" si="13"/>
        <v>8.49</v>
      </c>
      <c r="EC6" s="21">
        <f t="shared" si="13"/>
        <v>10.08</v>
      </c>
      <c r="ED6" s="20" t="str">
        <f>IF(ED7="","",IF(ED7="-","【-】","【"&amp;SUBSTITUTE(TEXT(ED7,"#,##0.00"),"-","△")&amp;"】"))</f>
        <v>【8.68】</v>
      </c>
      <c r="EE6" s="21">
        <f>IF(EE7="",NA(),EE7)</f>
        <v>0.24</v>
      </c>
      <c r="EF6" s="21">
        <f t="shared" ref="EF6:EN6" si="14">IF(EF7="",NA(),EF7)</f>
        <v>0.33</v>
      </c>
      <c r="EG6" s="21">
        <f t="shared" si="14"/>
        <v>0.22</v>
      </c>
      <c r="EH6" s="21">
        <f t="shared" si="14"/>
        <v>1.52</v>
      </c>
      <c r="EI6" s="21">
        <f t="shared" si="14"/>
        <v>0.59</v>
      </c>
      <c r="EJ6" s="21">
        <f t="shared" si="14"/>
        <v>0.19</v>
      </c>
      <c r="EK6" s="21">
        <f t="shared" si="14"/>
        <v>0.19</v>
      </c>
      <c r="EL6" s="21">
        <f t="shared" si="14"/>
        <v>0.14000000000000001</v>
      </c>
      <c r="EM6" s="21">
        <f t="shared" si="14"/>
        <v>0.15</v>
      </c>
      <c r="EN6" s="21">
        <f t="shared" si="14"/>
        <v>0.12</v>
      </c>
      <c r="EO6" s="20" t="str">
        <f>IF(EO7="","",IF(EO7="-","【-】","【"&amp;SUBSTITUTE(TEXT(EO7,"#,##0.00"),"-","△")&amp;"】"))</f>
        <v>【0.22】</v>
      </c>
    </row>
    <row r="7" spans="1:148" s="22" customFormat="1" x14ac:dyDescent="0.2">
      <c r="A7" s="14"/>
      <c r="B7" s="23">
        <v>2023</v>
      </c>
      <c r="C7" s="23">
        <v>132110</v>
      </c>
      <c r="D7" s="23">
        <v>46</v>
      </c>
      <c r="E7" s="23">
        <v>17</v>
      </c>
      <c r="F7" s="23">
        <v>1</v>
      </c>
      <c r="G7" s="23">
        <v>0</v>
      </c>
      <c r="H7" s="23" t="s">
        <v>95</v>
      </c>
      <c r="I7" s="23" t="s">
        <v>96</v>
      </c>
      <c r="J7" s="23" t="s">
        <v>97</v>
      </c>
      <c r="K7" s="23" t="s">
        <v>98</v>
      </c>
      <c r="L7" s="23" t="s">
        <v>99</v>
      </c>
      <c r="M7" s="23" t="s">
        <v>100</v>
      </c>
      <c r="N7" s="24" t="s">
        <v>101</v>
      </c>
      <c r="O7" s="24">
        <v>80.8</v>
      </c>
      <c r="P7" s="24">
        <v>100</v>
      </c>
      <c r="Q7" s="24">
        <v>95.88</v>
      </c>
      <c r="R7" s="24">
        <v>1655</v>
      </c>
      <c r="S7" s="24">
        <v>196913</v>
      </c>
      <c r="T7" s="24">
        <v>20.51</v>
      </c>
      <c r="U7" s="24">
        <v>9600.83</v>
      </c>
      <c r="V7" s="24">
        <v>196388</v>
      </c>
      <c r="W7" s="24">
        <v>20.46</v>
      </c>
      <c r="X7" s="24">
        <v>9598.6299999999992</v>
      </c>
      <c r="Y7" s="24">
        <v>112.13</v>
      </c>
      <c r="Z7" s="24">
        <v>112.22</v>
      </c>
      <c r="AA7" s="24">
        <v>113.58</v>
      </c>
      <c r="AB7" s="24">
        <v>112.04</v>
      </c>
      <c r="AC7" s="24">
        <v>109.83</v>
      </c>
      <c r="AD7" s="24">
        <v>106.31</v>
      </c>
      <c r="AE7" s="24">
        <v>107.05</v>
      </c>
      <c r="AF7" s="24">
        <v>106.43</v>
      </c>
      <c r="AG7" s="24">
        <v>106.81</v>
      </c>
      <c r="AH7" s="24">
        <v>106.99</v>
      </c>
      <c r="AI7" s="24">
        <v>105.91</v>
      </c>
      <c r="AJ7" s="24">
        <v>0</v>
      </c>
      <c r="AK7" s="24">
        <v>0</v>
      </c>
      <c r="AL7" s="24">
        <v>0</v>
      </c>
      <c r="AM7" s="24">
        <v>0</v>
      </c>
      <c r="AN7" s="24">
        <v>0</v>
      </c>
      <c r="AO7" s="24">
        <v>0.05</v>
      </c>
      <c r="AP7" s="24">
        <v>0</v>
      </c>
      <c r="AQ7" s="24">
        <v>0</v>
      </c>
      <c r="AR7" s="24">
        <v>0</v>
      </c>
      <c r="AS7" s="24">
        <v>0</v>
      </c>
      <c r="AT7" s="24">
        <v>3.03</v>
      </c>
      <c r="AU7" s="24">
        <v>122.61</v>
      </c>
      <c r="AV7" s="24">
        <v>187.94</v>
      </c>
      <c r="AW7" s="24">
        <v>253.3</v>
      </c>
      <c r="AX7" s="24">
        <v>200.15</v>
      </c>
      <c r="AY7" s="24">
        <v>209.07</v>
      </c>
      <c r="AZ7" s="24">
        <v>88.1</v>
      </c>
      <c r="BA7" s="24">
        <v>84.84</v>
      </c>
      <c r="BB7" s="24">
        <v>88.42</v>
      </c>
      <c r="BC7" s="24">
        <v>93.63</v>
      </c>
      <c r="BD7" s="24">
        <v>100.41</v>
      </c>
      <c r="BE7" s="24">
        <v>78.430000000000007</v>
      </c>
      <c r="BF7" s="24">
        <v>161.91</v>
      </c>
      <c r="BG7" s="24">
        <v>161</v>
      </c>
      <c r="BH7" s="24">
        <v>158.25</v>
      </c>
      <c r="BI7" s="24">
        <v>165.92</v>
      </c>
      <c r="BJ7" s="24">
        <v>173.87</v>
      </c>
      <c r="BK7" s="24">
        <v>585.55999999999995</v>
      </c>
      <c r="BL7" s="24">
        <v>565.62</v>
      </c>
      <c r="BM7" s="24">
        <v>544.61</v>
      </c>
      <c r="BN7" s="24">
        <v>525.07000000000005</v>
      </c>
      <c r="BO7" s="24">
        <v>499.16</v>
      </c>
      <c r="BP7" s="24">
        <v>630.82000000000005</v>
      </c>
      <c r="BQ7" s="24">
        <v>125.73</v>
      </c>
      <c r="BR7" s="24">
        <v>126.63</v>
      </c>
      <c r="BS7" s="24">
        <v>129.86000000000001</v>
      </c>
      <c r="BT7" s="24">
        <v>125.94</v>
      </c>
      <c r="BU7" s="24">
        <v>120.15</v>
      </c>
      <c r="BV7" s="24">
        <v>101.62</v>
      </c>
      <c r="BW7" s="24">
        <v>102.36</v>
      </c>
      <c r="BX7" s="24">
        <v>103.76</v>
      </c>
      <c r="BY7" s="24">
        <v>103.57</v>
      </c>
      <c r="BZ7" s="24">
        <v>104.04</v>
      </c>
      <c r="CA7" s="24">
        <v>97.81</v>
      </c>
      <c r="CB7" s="24">
        <v>81.23</v>
      </c>
      <c r="CC7" s="24">
        <v>77.94</v>
      </c>
      <c r="CD7" s="24">
        <v>76.06</v>
      </c>
      <c r="CE7" s="24">
        <v>78.83</v>
      </c>
      <c r="CF7" s="24">
        <v>82.25</v>
      </c>
      <c r="CG7" s="24">
        <v>117.41</v>
      </c>
      <c r="CH7" s="24">
        <v>114.01</v>
      </c>
      <c r="CI7" s="24">
        <v>111.18</v>
      </c>
      <c r="CJ7" s="24">
        <v>111.78</v>
      </c>
      <c r="CK7" s="24">
        <v>112.75</v>
      </c>
      <c r="CL7" s="24">
        <v>138.75</v>
      </c>
      <c r="CM7" s="24" t="s">
        <v>101</v>
      </c>
      <c r="CN7" s="24" t="s">
        <v>101</v>
      </c>
      <c r="CO7" s="24" t="s">
        <v>101</v>
      </c>
      <c r="CP7" s="24" t="s">
        <v>101</v>
      </c>
      <c r="CQ7" s="24" t="s">
        <v>101</v>
      </c>
      <c r="CR7" s="24">
        <v>67.37</v>
      </c>
      <c r="CS7" s="24">
        <v>67.709999999999994</v>
      </c>
      <c r="CT7" s="24">
        <v>67.13</v>
      </c>
      <c r="CU7" s="24">
        <v>66.819999999999993</v>
      </c>
      <c r="CV7" s="24">
        <v>65.98</v>
      </c>
      <c r="CW7" s="24">
        <v>58.94</v>
      </c>
      <c r="CX7" s="24">
        <v>99.85</v>
      </c>
      <c r="CY7" s="24">
        <v>99.89</v>
      </c>
      <c r="CZ7" s="24">
        <v>99.9</v>
      </c>
      <c r="DA7" s="24">
        <v>99.9</v>
      </c>
      <c r="DB7" s="24">
        <v>99.9</v>
      </c>
      <c r="DC7" s="24">
        <v>97</v>
      </c>
      <c r="DD7" s="24">
        <v>97.24</v>
      </c>
      <c r="DE7" s="24">
        <v>97.79</v>
      </c>
      <c r="DF7" s="24">
        <v>97.75</v>
      </c>
      <c r="DG7" s="24">
        <v>97.83</v>
      </c>
      <c r="DH7" s="24">
        <v>95.91</v>
      </c>
      <c r="DI7" s="24">
        <v>4.76</v>
      </c>
      <c r="DJ7" s="24">
        <v>9.33</v>
      </c>
      <c r="DK7" s="24">
        <v>13.66</v>
      </c>
      <c r="DL7" s="24">
        <v>17.68</v>
      </c>
      <c r="DM7" s="24">
        <v>21.38</v>
      </c>
      <c r="DN7" s="24">
        <v>30.6</v>
      </c>
      <c r="DO7" s="24">
        <v>27.39</v>
      </c>
      <c r="DP7" s="24">
        <v>30.42</v>
      </c>
      <c r="DQ7" s="24">
        <v>32.96</v>
      </c>
      <c r="DR7" s="24">
        <v>34.909999999999997</v>
      </c>
      <c r="DS7" s="24">
        <v>41.09</v>
      </c>
      <c r="DT7" s="24">
        <v>0</v>
      </c>
      <c r="DU7" s="24">
        <v>1.1399999999999999</v>
      </c>
      <c r="DV7" s="24">
        <v>3.86</v>
      </c>
      <c r="DW7" s="24">
        <v>7.61</v>
      </c>
      <c r="DX7" s="24">
        <v>10.01</v>
      </c>
      <c r="DY7" s="24">
        <v>5.0199999999999996</v>
      </c>
      <c r="DZ7" s="24">
        <v>5.86</v>
      </c>
      <c r="EA7" s="24">
        <v>6.66</v>
      </c>
      <c r="EB7" s="24">
        <v>8.49</v>
      </c>
      <c r="EC7" s="24">
        <v>10.08</v>
      </c>
      <c r="ED7" s="24">
        <v>8.68</v>
      </c>
      <c r="EE7" s="24">
        <v>0.24</v>
      </c>
      <c r="EF7" s="24">
        <v>0.33</v>
      </c>
      <c r="EG7" s="24">
        <v>0.22</v>
      </c>
      <c r="EH7" s="24">
        <v>1.52</v>
      </c>
      <c r="EI7" s="24">
        <v>0.59</v>
      </c>
      <c r="EJ7" s="24">
        <v>0.19</v>
      </c>
      <c r="EK7" s="24">
        <v>0.19</v>
      </c>
      <c r="EL7" s="24">
        <v>0.14000000000000001</v>
      </c>
      <c r="EM7" s="24">
        <v>0.15</v>
      </c>
      <c r="EN7" s="24">
        <v>0.12</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真司</cp:lastModifiedBy>
  <dcterms:created xsi:type="dcterms:W3CDTF">2025-01-24T07:00:40Z</dcterms:created>
  <dcterms:modified xsi:type="dcterms:W3CDTF">2025-01-30T07:46:54Z</dcterms:modified>
  <cp:category/>
</cp:coreProperties>
</file>