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9395" windowHeight="8055"/>
  </bookViews>
  <sheets>
    <sheet name="統計表20" sheetId="1" r:id="rId1"/>
    <sheet name="統計表21-1" sheetId="4" r:id="rId2"/>
    <sheet name="統計表21-2" sheetId="5" r:id="rId3"/>
    <sheet name="統計表21-3" sheetId="6" r:id="rId4"/>
    <sheet name="統計表22" sheetId="7" r:id="rId5"/>
    <sheet name="特掲1" sheetId="9" r:id="rId6"/>
  </sheets>
  <definedNames>
    <definedName name="_xlnm.Print_Area" localSheetId="2">'統計表21-2'!$A$1:$N$32</definedName>
    <definedName name="_xlnm.Print_Area" localSheetId="3">'統計表21-3'!$A$1:$N$32</definedName>
  </definedNames>
  <calcPr calcId="125725"/>
</workbook>
</file>

<file path=xl/calcChain.xml><?xml version="1.0" encoding="utf-8"?>
<calcChain xmlns="http://schemas.openxmlformats.org/spreadsheetml/2006/main">
  <c r="B4" i="9"/>
  <c r="B3" s="1"/>
  <c r="C4"/>
  <c r="C3" s="1"/>
  <c r="D4"/>
  <c r="D3" s="1"/>
  <c r="E4"/>
  <c r="E3" s="1"/>
  <c r="F4"/>
  <c r="F3" s="1"/>
  <c r="G4"/>
  <c r="G3" s="1"/>
  <c r="H4"/>
  <c r="H3" s="1"/>
  <c r="I4"/>
  <c r="I3" s="1"/>
  <c r="J4"/>
  <c r="J3" s="1"/>
  <c r="K4"/>
  <c r="K3" s="1"/>
  <c r="L4"/>
  <c r="L3" s="1"/>
  <c r="M4"/>
  <c r="M3" s="1"/>
  <c r="N4"/>
  <c r="N3" s="1"/>
  <c r="O4"/>
  <c r="O3" s="1"/>
  <c r="P4"/>
  <c r="P3" s="1"/>
  <c r="Q4"/>
  <c r="Q3" s="1"/>
  <c r="R4"/>
  <c r="R3" s="1"/>
  <c r="S4"/>
  <c r="S3" s="1"/>
  <c r="T4"/>
  <c r="T3" s="1"/>
  <c r="U4"/>
  <c r="U3" s="1"/>
  <c r="V4"/>
  <c r="V3" s="1"/>
  <c r="W4"/>
  <c r="W3" s="1"/>
  <c r="X4"/>
  <c r="X3" s="1"/>
  <c r="Y4"/>
  <c r="Y3" s="1"/>
  <c r="Z4"/>
  <c r="Z3" s="1"/>
  <c r="AA4"/>
  <c r="AA3" s="1"/>
  <c r="B8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B12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B6" i="6"/>
  <c r="C6"/>
  <c r="D6"/>
  <c r="E6"/>
  <c r="F6"/>
  <c r="G6"/>
  <c r="H6"/>
  <c r="I6"/>
  <c r="J6"/>
  <c r="K6"/>
  <c r="L6"/>
  <c r="M6"/>
  <c r="B27"/>
  <c r="C27"/>
  <c r="D27"/>
  <c r="E27"/>
  <c r="F27"/>
  <c r="G27"/>
  <c r="H27"/>
  <c r="I27"/>
  <c r="J27"/>
  <c r="K27"/>
  <c r="L27"/>
  <c r="M27"/>
  <c r="M27" i="5"/>
  <c r="L27"/>
  <c r="K27"/>
  <c r="J27"/>
  <c r="I27"/>
  <c r="H27"/>
  <c r="G27"/>
  <c r="F27"/>
  <c r="E27"/>
  <c r="D27"/>
  <c r="C27"/>
  <c r="B27"/>
  <c r="M6"/>
  <c r="L6"/>
  <c r="K6"/>
  <c r="J6"/>
  <c r="I6"/>
  <c r="H6"/>
  <c r="G6"/>
  <c r="F6"/>
  <c r="E6"/>
  <c r="D6"/>
  <c r="C6"/>
  <c r="B6"/>
  <c r="B6" i="4"/>
  <c r="C6"/>
  <c r="D6"/>
  <c r="E6"/>
  <c r="F6"/>
  <c r="G6"/>
  <c r="H6"/>
  <c r="I6"/>
  <c r="J6"/>
  <c r="K6"/>
  <c r="L6"/>
  <c r="M6"/>
  <c r="B27"/>
  <c r="C27"/>
  <c r="D27"/>
  <c r="E27"/>
  <c r="F27"/>
  <c r="G27"/>
  <c r="H27"/>
  <c r="I27"/>
  <c r="J27"/>
  <c r="K27"/>
  <c r="L27"/>
  <c r="M27"/>
  <c r="H58" i="1"/>
  <c r="G58"/>
  <c r="F58"/>
  <c r="H57"/>
  <c r="G57"/>
  <c r="F57"/>
  <c r="H56"/>
  <c r="G56"/>
  <c r="F56"/>
  <c r="H55"/>
  <c r="G55"/>
  <c r="F55"/>
  <c r="H54"/>
  <c r="G54"/>
  <c r="F54"/>
  <c r="H53"/>
  <c r="G53"/>
  <c r="F53"/>
  <c r="H52"/>
  <c r="G52"/>
  <c r="F52"/>
  <c r="H51"/>
  <c r="G51"/>
  <c r="F51"/>
  <c r="H50"/>
  <c r="G50"/>
  <c r="F50"/>
  <c r="H49"/>
  <c r="G49"/>
  <c r="F49"/>
  <c r="H48"/>
  <c r="G48"/>
  <c r="F48"/>
  <c r="H47"/>
  <c r="G47"/>
  <c r="F47"/>
  <c r="H46"/>
  <c r="G46"/>
  <c r="F46"/>
  <c r="H45"/>
  <c r="G45"/>
  <c r="F45"/>
  <c r="H44"/>
  <c r="G44"/>
  <c r="F44"/>
  <c r="H43"/>
  <c r="G43"/>
  <c r="F43"/>
  <c r="H42"/>
  <c r="G42"/>
  <c r="F42"/>
  <c r="H41"/>
  <c r="G41"/>
  <c r="F41"/>
  <c r="H40"/>
  <c r="G40"/>
  <c r="F40"/>
  <c r="H39"/>
  <c r="G39"/>
  <c r="F39"/>
  <c r="H38"/>
  <c r="F38"/>
  <c r="H37"/>
  <c r="G37"/>
  <c r="F37"/>
  <c r="H36"/>
  <c r="G36"/>
  <c r="F36"/>
  <c r="H35"/>
  <c r="G35"/>
  <c r="F35"/>
  <c r="H34"/>
  <c r="G34"/>
  <c r="F34"/>
  <c r="H29"/>
  <c r="G29"/>
  <c r="F29"/>
  <c r="H28"/>
  <c r="G28"/>
  <c r="F28"/>
  <c r="H27"/>
  <c r="G27"/>
  <c r="F27"/>
  <c r="H26"/>
  <c r="G26"/>
  <c r="F26"/>
  <c r="H25"/>
  <c r="G25"/>
  <c r="F25"/>
  <c r="H24"/>
  <c r="G24"/>
  <c r="F24"/>
  <c r="H23"/>
  <c r="G23"/>
  <c r="F23"/>
  <c r="H22"/>
  <c r="G22"/>
  <c r="F22"/>
  <c r="H21"/>
  <c r="G21"/>
  <c r="F21"/>
  <c r="H20"/>
  <c r="G20"/>
  <c r="F20"/>
  <c r="H19"/>
  <c r="G19"/>
  <c r="F19"/>
  <c r="H18"/>
  <c r="G18"/>
  <c r="F18"/>
  <c r="H17"/>
  <c r="G17"/>
  <c r="F17"/>
  <c r="H16"/>
  <c r="G16"/>
  <c r="F16"/>
  <c r="H15"/>
  <c r="G15"/>
  <c r="F15"/>
  <c r="H14"/>
  <c r="G14"/>
  <c r="F14"/>
  <c r="H13"/>
  <c r="G13"/>
  <c r="F13"/>
  <c r="H12"/>
  <c r="G12"/>
  <c r="F12"/>
  <c r="H11"/>
  <c r="G11"/>
  <c r="F11"/>
  <c r="H10"/>
  <c r="G10"/>
  <c r="F10"/>
  <c r="H8"/>
  <c r="G8"/>
  <c r="F8"/>
  <c r="H7"/>
  <c r="G7"/>
  <c r="F7"/>
  <c r="H6"/>
  <c r="G6"/>
  <c r="F6"/>
  <c r="H5"/>
  <c r="G5"/>
  <c r="F5"/>
</calcChain>
</file>

<file path=xl/sharedStrings.xml><?xml version="1.0" encoding="utf-8"?>
<sst xmlns="http://schemas.openxmlformats.org/spreadsheetml/2006/main" count="418" uniqueCount="217">
  <si>
    <t>産　業　大　分　類</t>
    <rPh sb="0" eb="3">
      <t>サンギョウ</t>
    </rPh>
    <rPh sb="4" eb="9">
      <t>ダイブンルイ</t>
    </rPh>
    <phoneticPr fontId="3"/>
  </si>
  <si>
    <t>平成27年</t>
    <rPh sb="0" eb="2">
      <t>ヘイセイ</t>
    </rPh>
    <rPh sb="4" eb="5">
      <t>ネン</t>
    </rPh>
    <phoneticPr fontId="3"/>
  </si>
  <si>
    <t>総　　　　　　　数</t>
    <rPh sb="0" eb="9">
      <t>ソウスウ</t>
    </rPh>
    <phoneticPr fontId="3"/>
  </si>
  <si>
    <t>割　　　　　　　合</t>
    <rPh sb="0" eb="9">
      <t>ワリアイ</t>
    </rPh>
    <phoneticPr fontId="3"/>
  </si>
  <si>
    <t>総　数</t>
    <rPh sb="0" eb="3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</si>
  <si>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</si>
  <si>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</si>
  <si>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　　　　　　　　　　　数</t>
    <rPh sb="0" eb="1">
      <t>ソウ</t>
    </rPh>
    <rPh sb="12" eb="13">
      <t>スウ</t>
    </rPh>
    <phoneticPr fontId="3"/>
  </si>
  <si>
    <t>第  1  次  産  業</t>
    <phoneticPr fontId="3"/>
  </si>
  <si>
    <t>A</t>
    <phoneticPr fontId="3"/>
  </si>
  <si>
    <t>農業,林業</t>
    <phoneticPr fontId="3"/>
  </si>
  <si>
    <t xml:space="preserve">    うち農業</t>
    <phoneticPr fontId="3"/>
  </si>
  <si>
    <t>B</t>
    <phoneticPr fontId="3"/>
  </si>
  <si>
    <t>漁業</t>
    <phoneticPr fontId="3"/>
  </si>
  <si>
    <t>-</t>
  </si>
  <si>
    <t>第  2  次  産  業</t>
    <phoneticPr fontId="3"/>
  </si>
  <si>
    <t>C</t>
    <phoneticPr fontId="3"/>
  </si>
  <si>
    <t>鉱業,採石業,砂利採取業</t>
    <phoneticPr fontId="3"/>
  </si>
  <si>
    <t>D</t>
    <phoneticPr fontId="3"/>
  </si>
  <si>
    <t>建設業</t>
    <phoneticPr fontId="3"/>
  </si>
  <si>
    <t>E</t>
    <phoneticPr fontId="3"/>
  </si>
  <si>
    <t>製造業</t>
    <phoneticPr fontId="3"/>
  </si>
  <si>
    <t xml:space="preserve">第  3  次  産  業  </t>
    <phoneticPr fontId="3"/>
  </si>
  <si>
    <t>F</t>
    <phoneticPr fontId="3"/>
  </si>
  <si>
    <t>電気･ガス･熱供給･水道業</t>
    <phoneticPr fontId="3"/>
  </si>
  <si>
    <t>G</t>
    <phoneticPr fontId="3"/>
  </si>
  <si>
    <t>情報通信業</t>
    <phoneticPr fontId="3"/>
  </si>
  <si>
    <t>H</t>
    <phoneticPr fontId="3"/>
  </si>
  <si>
    <t>運輸業,郵便業</t>
    <phoneticPr fontId="3"/>
  </si>
  <si>
    <t>I</t>
    <phoneticPr fontId="3"/>
  </si>
  <si>
    <t>卸売業,小売業</t>
    <phoneticPr fontId="3"/>
  </si>
  <si>
    <t>J</t>
    <phoneticPr fontId="3"/>
  </si>
  <si>
    <t>金融業,保険業</t>
    <phoneticPr fontId="3"/>
  </si>
  <si>
    <t>K</t>
    <phoneticPr fontId="3"/>
  </si>
  <si>
    <t>不動産業,物品賃貸業</t>
    <phoneticPr fontId="3"/>
  </si>
  <si>
    <t>L</t>
    <phoneticPr fontId="3"/>
  </si>
  <si>
    <t>学術研究,専門･技術サービス業</t>
    <phoneticPr fontId="3"/>
  </si>
  <si>
    <t>M</t>
    <phoneticPr fontId="3"/>
  </si>
  <si>
    <t>宿泊業,飲食サービス業</t>
    <phoneticPr fontId="3"/>
  </si>
  <si>
    <t>N</t>
    <phoneticPr fontId="3"/>
  </si>
  <si>
    <t>生活関連サービス業,娯楽業</t>
    <phoneticPr fontId="3"/>
  </si>
  <si>
    <t>O</t>
    <phoneticPr fontId="3"/>
  </si>
  <si>
    <t>教育,学習支援業</t>
    <phoneticPr fontId="3"/>
  </si>
  <si>
    <t>P</t>
    <phoneticPr fontId="3"/>
  </si>
  <si>
    <t>医療,福祉</t>
    <phoneticPr fontId="3"/>
  </si>
  <si>
    <t>Q</t>
    <phoneticPr fontId="3"/>
  </si>
  <si>
    <t>複合サービス事業</t>
    <phoneticPr fontId="3"/>
  </si>
  <si>
    <t>R</t>
    <phoneticPr fontId="3"/>
  </si>
  <si>
    <t>サービス業(他に分類されないもの)</t>
    <phoneticPr fontId="3"/>
  </si>
  <si>
    <t>S</t>
    <phoneticPr fontId="3"/>
  </si>
  <si>
    <t>公務(他に分類されるものを除く)</t>
    <phoneticPr fontId="3"/>
  </si>
  <si>
    <t>T</t>
    <phoneticPr fontId="3"/>
  </si>
  <si>
    <t>分類不能の産業</t>
    <phoneticPr fontId="3"/>
  </si>
  <si>
    <t>平成22年</t>
    <rPh sb="0" eb="2">
      <t>ヘイセイ</t>
    </rPh>
    <rPh sb="4" eb="5">
      <t>ネン</t>
    </rPh>
    <phoneticPr fontId="3"/>
  </si>
  <si>
    <t>資料：総務省統計局「平成27年国勢調査就業状態等基本集計 第6-3表 」</t>
    <rPh sb="0" eb="3">
      <t>シリョウ</t>
    </rPh>
    <rPh sb="3" eb="6">
      <t>ソウムショウ</t>
    </rPh>
    <rPh sb="6" eb="9">
      <t>トウケイキョク</t>
    </rPh>
    <rPh sb="10" eb="12">
      <t>ヘイセイ</t>
    </rPh>
    <rPh sb="14" eb="15">
      <t>ネン</t>
    </rPh>
    <rPh sb="15" eb="17">
      <t>コクセイ</t>
    </rPh>
    <rPh sb="17" eb="19">
      <t>チョウサ</t>
    </rPh>
    <phoneticPr fontId="3"/>
  </si>
  <si>
    <t>総数・年齢</t>
    <rPh sb="0" eb="2">
      <t>ソウスウ</t>
    </rPh>
    <phoneticPr fontId="3"/>
  </si>
  <si>
    <t>*総数</t>
    <phoneticPr fontId="3"/>
  </si>
  <si>
    <t>労　　働　　力　　人　　口</t>
  </si>
  <si>
    <t>非労働　　力人口</t>
  </si>
  <si>
    <t>総数</t>
  </si>
  <si>
    <t>就　　　業　　　者</t>
  </si>
  <si>
    <t>完全失業者</t>
  </si>
  <si>
    <t>うち家事</t>
  </si>
  <si>
    <t>うち通学</t>
  </si>
  <si>
    <t>その他</t>
  </si>
  <si>
    <t>主に仕事</t>
  </si>
  <si>
    <t>家事のほか仕事</t>
  </si>
  <si>
    <t>通学のかたわら仕事</t>
  </si>
  <si>
    <t>休業者</t>
  </si>
  <si>
    <t>総　　数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</si>
  <si>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</si>
  <si>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</si>
  <si>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</si>
  <si>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</si>
  <si>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</si>
  <si>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</si>
  <si>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</si>
  <si>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</si>
  <si>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</si>
  <si>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</si>
  <si>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</si>
  <si>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</si>
  <si>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</si>
  <si>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</si>
  <si>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85歳以上</t>
  </si>
  <si>
    <t>（再掲）</t>
  </si>
  <si>
    <t>１5～64歳</t>
    <rPh sb="5" eb="6">
      <t>サイ</t>
    </rPh>
    <phoneticPr fontId="3"/>
  </si>
  <si>
    <t>65歳以上</t>
  </si>
  <si>
    <t>65～74歳</t>
  </si>
  <si>
    <t>75歳以上</t>
  </si>
  <si>
    <t>　　                                             *総数には、労働力状態「不詳」を含む。</t>
    <rPh sb="48" eb="50">
      <t>ソウスウ</t>
    </rPh>
    <rPh sb="53" eb="56">
      <t>ロウドウリョク</t>
    </rPh>
    <rPh sb="56" eb="58">
      <t>ジョウタイ</t>
    </rPh>
    <rPh sb="59" eb="61">
      <t>フショウ</t>
    </rPh>
    <rPh sb="63" eb="64">
      <t>フク</t>
    </rPh>
    <phoneticPr fontId="3"/>
  </si>
  <si>
    <t>資料：総務省統計局「平成27年国勢調査就業状態等基本集計 第2-2表」</t>
    <rPh sb="0" eb="3">
      <t>シリョウ</t>
    </rPh>
    <rPh sb="3" eb="6">
      <t>ソウムショウ</t>
    </rPh>
    <rPh sb="6" eb="9">
      <t>トウケイキョク</t>
    </rPh>
    <rPh sb="10" eb="12">
      <t>ヘイセイ</t>
    </rPh>
    <rPh sb="14" eb="15">
      <t>ネン</t>
    </rPh>
    <rPh sb="15" eb="17">
      <t>コクセイ</t>
    </rPh>
    <rPh sb="17" eb="19">
      <t>チョウサ</t>
    </rPh>
    <phoneticPr fontId="3"/>
  </si>
  <si>
    <t>男・年齢</t>
    <rPh sb="0" eb="1">
      <t>ダンジョ</t>
    </rPh>
    <rPh sb="2" eb="4">
      <t>ネンレイ</t>
    </rPh>
    <phoneticPr fontId="3"/>
  </si>
  <si>
    <t>*総数</t>
    <rPh sb="1" eb="3">
      <t>ソウスウ</t>
    </rPh>
    <phoneticPr fontId="3"/>
  </si>
  <si>
    <t>労　　働　　力　　人　　口</t>
    <rPh sb="0" eb="7">
      <t>ロウドウリョク</t>
    </rPh>
    <rPh sb="9" eb="13">
      <t>ジンコウ</t>
    </rPh>
    <phoneticPr fontId="3"/>
  </si>
  <si>
    <t>非労働　　力人口</t>
    <rPh sb="0" eb="1">
      <t>ヒ</t>
    </rPh>
    <rPh sb="1" eb="3">
      <t>ロウドウ</t>
    </rPh>
    <rPh sb="5" eb="6">
      <t>リョク</t>
    </rPh>
    <rPh sb="6" eb="8">
      <t>ジンコウ</t>
    </rPh>
    <phoneticPr fontId="3"/>
  </si>
  <si>
    <t>総数</t>
    <rPh sb="0" eb="2">
      <t>ソウスウ</t>
    </rPh>
    <phoneticPr fontId="3"/>
  </si>
  <si>
    <t>就　　　業　　　者</t>
    <rPh sb="0" eb="5">
      <t>シュウギョウ</t>
    </rPh>
    <rPh sb="8" eb="9">
      <t>シャ</t>
    </rPh>
    <phoneticPr fontId="3"/>
  </si>
  <si>
    <t>完全失業者</t>
    <rPh sb="0" eb="2">
      <t>カンゼン</t>
    </rPh>
    <rPh sb="2" eb="4">
      <t>シツギョウ</t>
    </rPh>
    <rPh sb="4" eb="5">
      <t>シャ</t>
    </rPh>
    <phoneticPr fontId="3"/>
  </si>
  <si>
    <t>うち家事</t>
    <rPh sb="2" eb="4">
      <t>カジ</t>
    </rPh>
    <phoneticPr fontId="3"/>
  </si>
  <si>
    <t>うち通学</t>
    <rPh sb="2" eb="4">
      <t>ツウガク</t>
    </rPh>
    <phoneticPr fontId="3"/>
  </si>
  <si>
    <t>その他</t>
    <rPh sb="0" eb="3">
      <t>ソノタ</t>
    </rPh>
    <phoneticPr fontId="3"/>
  </si>
  <si>
    <t>主に仕事</t>
    <rPh sb="0" eb="1">
      <t>シュ</t>
    </rPh>
    <rPh sb="2" eb="4">
      <t>シゴト</t>
    </rPh>
    <phoneticPr fontId="3"/>
  </si>
  <si>
    <t>家事のほか仕事</t>
    <rPh sb="0" eb="2">
      <t>カジ</t>
    </rPh>
    <rPh sb="5" eb="7">
      <t>シゴト</t>
    </rPh>
    <phoneticPr fontId="3"/>
  </si>
  <si>
    <t>通学のかたわら仕事</t>
    <rPh sb="0" eb="2">
      <t>ツウガク</t>
    </rPh>
    <rPh sb="7" eb="9">
      <t>シゴト</t>
    </rPh>
    <phoneticPr fontId="3"/>
  </si>
  <si>
    <t>休業者</t>
    <rPh sb="0" eb="3">
      <t>キュウギョウシャ</t>
    </rPh>
    <phoneticPr fontId="3"/>
  </si>
  <si>
    <t>15～19歳</t>
    <rPh sb="3" eb="6">
      <t>１９サイ</t>
    </rPh>
    <phoneticPr fontId="3"/>
  </si>
  <si>
    <t>20～24歳</t>
    <rPh sb="3" eb="6">
      <t>２４サイ</t>
    </rPh>
    <phoneticPr fontId="3"/>
  </si>
  <si>
    <t>25～29歳</t>
    <rPh sb="3" eb="6">
      <t>２９サイ</t>
    </rPh>
    <phoneticPr fontId="3"/>
  </si>
  <si>
    <t>30～34歳</t>
    <rPh sb="5" eb="6">
      <t>サイ</t>
    </rPh>
    <phoneticPr fontId="3"/>
  </si>
  <si>
    <t>35～39歳</t>
    <rPh sb="5" eb="6">
      <t>サイ</t>
    </rPh>
    <phoneticPr fontId="3"/>
  </si>
  <si>
    <t>40～44歳</t>
    <rPh sb="5" eb="6">
      <t>サイ</t>
    </rPh>
    <phoneticPr fontId="3"/>
  </si>
  <si>
    <t>45～49歳</t>
    <rPh sb="5" eb="6">
      <t>サイ</t>
    </rPh>
    <phoneticPr fontId="3"/>
  </si>
  <si>
    <t>50～54歳</t>
    <rPh sb="3" eb="6">
      <t>５４サイ</t>
    </rPh>
    <phoneticPr fontId="3"/>
  </si>
  <si>
    <t>55～59歳</t>
    <rPh sb="3" eb="6">
      <t>５９サイ</t>
    </rPh>
    <phoneticPr fontId="3"/>
  </si>
  <si>
    <t>60～64歳</t>
    <rPh sb="3" eb="6">
      <t>６４サイ</t>
    </rPh>
    <phoneticPr fontId="3"/>
  </si>
  <si>
    <t>65～69歳</t>
    <rPh sb="5" eb="6">
      <t>サイ</t>
    </rPh>
    <phoneticPr fontId="3"/>
  </si>
  <si>
    <t>70～74歳</t>
    <rPh sb="5" eb="6">
      <t>サイ</t>
    </rPh>
    <phoneticPr fontId="3"/>
  </si>
  <si>
    <t>75～79歳</t>
    <rPh sb="5" eb="6">
      <t>サイ</t>
    </rPh>
    <phoneticPr fontId="3"/>
  </si>
  <si>
    <t>80～84歳</t>
    <rPh sb="5" eb="6">
      <t>サイ</t>
    </rPh>
    <phoneticPr fontId="3"/>
  </si>
  <si>
    <t>85歳以上</t>
    <rPh sb="0" eb="3">
      <t>８５サイ</t>
    </rPh>
    <rPh sb="3" eb="5">
      <t>イジョウ</t>
    </rPh>
    <phoneticPr fontId="3"/>
  </si>
  <si>
    <t>（再掲）</t>
    <rPh sb="1" eb="3">
      <t>サイケイ</t>
    </rPh>
    <phoneticPr fontId="3"/>
  </si>
  <si>
    <t>15～64歳</t>
    <rPh sb="5" eb="6">
      <t>サイ</t>
    </rPh>
    <phoneticPr fontId="3"/>
  </si>
  <si>
    <t>65歳以上</t>
    <rPh sb="0" eb="3">
      <t>６５サイ</t>
    </rPh>
    <rPh sb="3" eb="5">
      <t>イジョウ</t>
    </rPh>
    <phoneticPr fontId="3"/>
  </si>
  <si>
    <t>65～74歳</t>
    <rPh sb="3" eb="6">
      <t>７４サイ</t>
    </rPh>
    <phoneticPr fontId="3"/>
  </si>
  <si>
    <t>75歳以上</t>
    <rPh sb="2" eb="3">
      <t>サイ</t>
    </rPh>
    <rPh sb="3" eb="5">
      <t>イジョウ</t>
    </rPh>
    <phoneticPr fontId="3"/>
  </si>
  <si>
    <t>　　                                                             *総数には、労働力状態「不詳」を含む。</t>
    <rPh sb="64" eb="66">
      <t>ソウスウ</t>
    </rPh>
    <rPh sb="69" eb="72">
      <t>ロウドウリョク</t>
    </rPh>
    <rPh sb="72" eb="74">
      <t>ジョウタイ</t>
    </rPh>
    <rPh sb="75" eb="77">
      <t>フショウ</t>
    </rPh>
    <rPh sb="79" eb="80">
      <t>フク</t>
    </rPh>
    <phoneticPr fontId="3"/>
  </si>
  <si>
    <t>資料：総務省統計局「平成27年国勢調査第2次基本集計結果（東京都）統計表第1-2表」</t>
    <rPh sb="0" eb="3">
      <t>シリョウ</t>
    </rPh>
    <rPh sb="3" eb="6">
      <t>ソウムショウ</t>
    </rPh>
    <rPh sb="6" eb="9">
      <t>トウケイキョク</t>
    </rPh>
    <rPh sb="10" eb="12">
      <t>ヘイセイ</t>
    </rPh>
    <rPh sb="14" eb="15">
      <t>ネン</t>
    </rPh>
    <rPh sb="15" eb="17">
      <t>コクセイ</t>
    </rPh>
    <rPh sb="17" eb="19">
      <t>チョウサ</t>
    </rPh>
    <rPh sb="19" eb="20">
      <t>ダイ</t>
    </rPh>
    <rPh sb="21" eb="22">
      <t>ジ</t>
    </rPh>
    <rPh sb="22" eb="24">
      <t>キホン</t>
    </rPh>
    <rPh sb="24" eb="26">
      <t>シュウケイ</t>
    </rPh>
    <rPh sb="26" eb="28">
      <t>ケッカ</t>
    </rPh>
    <rPh sb="29" eb="32">
      <t>トウキョウト</t>
    </rPh>
    <rPh sb="33" eb="36">
      <t>トウケイヒョウ</t>
    </rPh>
    <rPh sb="36" eb="37">
      <t>ダイ</t>
    </rPh>
    <rPh sb="40" eb="41">
      <t>ヒョウ</t>
    </rPh>
    <phoneticPr fontId="3"/>
  </si>
  <si>
    <t>　　*総数には、労働力状態「不詳」を含む。</t>
    <rPh sb="3" eb="5">
      <t>ソウスウ</t>
    </rPh>
    <rPh sb="8" eb="11">
      <t>ロウドウリョク</t>
    </rPh>
    <rPh sb="11" eb="13">
      <t>ジョウタイ</t>
    </rPh>
    <rPh sb="14" eb="16">
      <t>フショウ</t>
    </rPh>
    <rPh sb="18" eb="19">
      <t>フク</t>
    </rPh>
    <phoneticPr fontId="3"/>
  </si>
  <si>
    <t>女・年齢</t>
    <phoneticPr fontId="3"/>
  </si>
  <si>
    <t xml:space="preserve"> </t>
    <phoneticPr fontId="3"/>
  </si>
  <si>
    <t>22 産業、従業上の地位、15歳以上就業者数</t>
    <rPh sb="3" eb="5">
      <t>サンギョウ</t>
    </rPh>
    <rPh sb="6" eb="8">
      <t>ジュウギョウ</t>
    </rPh>
    <rPh sb="8" eb="9">
      <t>ウエ</t>
    </rPh>
    <rPh sb="10" eb="12">
      <t>チイ</t>
    </rPh>
    <rPh sb="13" eb="18">
      <t>１５サイイジョウ</t>
    </rPh>
    <rPh sb="18" eb="21">
      <t>シュウギョウシャ</t>
    </rPh>
    <rPh sb="21" eb="22">
      <t>スウ</t>
    </rPh>
    <phoneticPr fontId="3"/>
  </si>
  <si>
    <t>　　　　　　　　　　　　</t>
    <phoneticPr fontId="3"/>
  </si>
  <si>
    <t>総　　数</t>
    <rPh sb="0" eb="4">
      <t>ソウスウ</t>
    </rPh>
    <phoneticPr fontId="3"/>
  </si>
  <si>
    <t>雇　用　者</t>
    <rPh sb="0" eb="5">
      <t>コヨウシャ</t>
    </rPh>
    <phoneticPr fontId="3"/>
  </si>
  <si>
    <t>役　　員</t>
    <rPh sb="0" eb="4">
      <t>ヤクイン</t>
    </rPh>
    <phoneticPr fontId="3"/>
  </si>
  <si>
    <t>雇人のある業主</t>
    <rPh sb="0" eb="1">
      <t>コ</t>
    </rPh>
    <rPh sb="1" eb="2">
      <t>ジン</t>
    </rPh>
    <rPh sb="5" eb="7">
      <t>ギョウシュ</t>
    </rPh>
    <phoneticPr fontId="3"/>
  </si>
  <si>
    <t>雇人のない業主</t>
    <rPh sb="0" eb="1">
      <t>コ</t>
    </rPh>
    <rPh sb="1" eb="2">
      <t>ジン</t>
    </rPh>
    <rPh sb="5" eb="7">
      <t>ギョウシュ</t>
    </rPh>
    <phoneticPr fontId="3"/>
  </si>
  <si>
    <t>家族従業者</t>
    <rPh sb="0" eb="2">
      <t>カゾク</t>
    </rPh>
    <rPh sb="2" eb="5">
      <t>ジュウギョウシャ</t>
    </rPh>
    <phoneticPr fontId="3"/>
  </si>
  <si>
    <t>家庭内職者</t>
    <rPh sb="0" eb="2">
      <t>カテイ</t>
    </rPh>
    <rPh sb="2" eb="4">
      <t>ナイショク</t>
    </rPh>
    <rPh sb="4" eb="5">
      <t>シャ</t>
    </rPh>
    <phoneticPr fontId="3"/>
  </si>
  <si>
    <t>正規の職員・従業員</t>
    <rPh sb="0" eb="2">
      <t>セイキ</t>
    </rPh>
    <rPh sb="3" eb="5">
      <t>ショクイン</t>
    </rPh>
    <rPh sb="6" eb="8">
      <t>ジュウギョウ</t>
    </rPh>
    <rPh sb="8" eb="9">
      <t>イン</t>
    </rPh>
    <phoneticPr fontId="3"/>
  </si>
  <si>
    <t>労働者派遣事業所の派遣社員</t>
    <rPh sb="0" eb="2">
      <t>ロウドウ</t>
    </rPh>
    <rPh sb="2" eb="3">
      <t>シャ</t>
    </rPh>
    <rPh sb="3" eb="5">
      <t>ハケン</t>
    </rPh>
    <rPh sb="5" eb="8">
      <t>ジギョウショ</t>
    </rPh>
    <rPh sb="9" eb="11">
      <t>ハケン</t>
    </rPh>
    <rPh sb="11" eb="13">
      <t>シャイン</t>
    </rPh>
    <phoneticPr fontId="3"/>
  </si>
  <si>
    <t>パート・アルバイト・その他</t>
    <rPh sb="12" eb="13">
      <t>タ</t>
    </rPh>
    <phoneticPr fontId="3"/>
  </si>
  <si>
    <t>第１次産業</t>
    <rPh sb="0" eb="3">
      <t>ダイ１ジ</t>
    </rPh>
    <rPh sb="3" eb="5">
      <t>サンギョウ</t>
    </rPh>
    <phoneticPr fontId="3"/>
  </si>
  <si>
    <t>A</t>
    <phoneticPr fontId="3"/>
  </si>
  <si>
    <t>農業，林業</t>
    <phoneticPr fontId="3"/>
  </si>
  <si>
    <t>　　うち農業</t>
  </si>
  <si>
    <t>B</t>
    <phoneticPr fontId="3"/>
  </si>
  <si>
    <t>漁業</t>
    <phoneticPr fontId="3"/>
  </si>
  <si>
    <t>第2次産業</t>
    <rPh sb="0" eb="3">
      <t>ダイ２ジ</t>
    </rPh>
    <rPh sb="3" eb="5">
      <t>サンギョウ</t>
    </rPh>
    <phoneticPr fontId="3"/>
  </si>
  <si>
    <t>C</t>
    <phoneticPr fontId="3"/>
  </si>
  <si>
    <t>鉱業，採石業，砂利採取業</t>
    <phoneticPr fontId="3"/>
  </si>
  <si>
    <t>建設業</t>
    <phoneticPr fontId="3"/>
  </si>
  <si>
    <t>製造業</t>
    <phoneticPr fontId="3"/>
  </si>
  <si>
    <t>第3次産業</t>
    <rPh sb="0" eb="3">
      <t>ダイ３ジ</t>
    </rPh>
    <rPh sb="3" eb="5">
      <t>サンギョウ</t>
    </rPh>
    <phoneticPr fontId="3"/>
  </si>
  <si>
    <t>F</t>
    <phoneticPr fontId="3"/>
  </si>
  <si>
    <t>電気・ガス・熱供給・水道業</t>
    <phoneticPr fontId="3"/>
  </si>
  <si>
    <t>情報通信業</t>
    <phoneticPr fontId="3"/>
  </si>
  <si>
    <t>運輸業，郵便業</t>
    <phoneticPr fontId="3"/>
  </si>
  <si>
    <t>I</t>
    <phoneticPr fontId="3"/>
  </si>
  <si>
    <t>卸売業，小売業</t>
    <phoneticPr fontId="3"/>
  </si>
  <si>
    <t>J</t>
    <phoneticPr fontId="3"/>
  </si>
  <si>
    <t>金融業，保険業</t>
    <phoneticPr fontId="3"/>
  </si>
  <si>
    <t>K</t>
    <phoneticPr fontId="3"/>
  </si>
  <si>
    <t>不動産業，物品賃貸業</t>
    <phoneticPr fontId="3"/>
  </si>
  <si>
    <t>L</t>
    <phoneticPr fontId="3"/>
  </si>
  <si>
    <t>学術研究，専門・技術サービス業</t>
    <phoneticPr fontId="3"/>
  </si>
  <si>
    <t>M</t>
    <phoneticPr fontId="3"/>
  </si>
  <si>
    <t>宿泊業，飲食サービス業</t>
    <phoneticPr fontId="3"/>
  </si>
  <si>
    <t>N</t>
    <phoneticPr fontId="3"/>
  </si>
  <si>
    <t>生活関連サービス業，娯楽業</t>
    <phoneticPr fontId="3"/>
  </si>
  <si>
    <t>O</t>
    <phoneticPr fontId="3"/>
  </si>
  <si>
    <t>教育，学習支援業</t>
    <phoneticPr fontId="3"/>
  </si>
  <si>
    <t>医療，福祉</t>
    <phoneticPr fontId="3"/>
  </si>
  <si>
    <t>Q</t>
    <phoneticPr fontId="3"/>
  </si>
  <si>
    <t>R</t>
    <phoneticPr fontId="3"/>
  </si>
  <si>
    <t>サービス業（他に分類されないもの）</t>
    <phoneticPr fontId="3"/>
  </si>
  <si>
    <t>S</t>
    <phoneticPr fontId="3"/>
  </si>
  <si>
    <t>公務（他に分類されるものを除く）</t>
    <phoneticPr fontId="3"/>
  </si>
  <si>
    <t>T</t>
    <phoneticPr fontId="3"/>
  </si>
  <si>
    <t>　　　1) 従業上の地位「不詳」を含む。</t>
    <phoneticPr fontId="3"/>
  </si>
  <si>
    <t>　　　　資料：総務省統計局「平成27年国勢調査就業状態等基本集計 第5-2表」</t>
    <phoneticPr fontId="3"/>
  </si>
  <si>
    <t>21-2 労働力状態、年齢、男女別15歳以上人口【男】</t>
    <rPh sb="5" eb="8">
      <t>ロウドウリョク</t>
    </rPh>
    <rPh sb="8" eb="10">
      <t>ジョウタイ</t>
    </rPh>
    <rPh sb="11" eb="13">
      <t>ネンレイ</t>
    </rPh>
    <rPh sb="14" eb="16">
      <t>ダンジョ</t>
    </rPh>
    <rPh sb="16" eb="17">
      <t>ベツ</t>
    </rPh>
    <rPh sb="17" eb="20">
      <t>１５サイ</t>
    </rPh>
    <rPh sb="20" eb="22">
      <t>イジョウ</t>
    </rPh>
    <rPh sb="22" eb="24">
      <t>ジンコウ</t>
    </rPh>
    <rPh sb="25" eb="26">
      <t>オトコ</t>
    </rPh>
    <phoneticPr fontId="3"/>
  </si>
  <si>
    <t>21-3 労働力状態、年齢、男女別15歳以上人口【女】</t>
    <rPh sb="5" eb="8">
      <t>ロウドウリョク</t>
    </rPh>
    <rPh sb="8" eb="10">
      <t>ジョウタイ</t>
    </rPh>
    <rPh sb="11" eb="13">
      <t>ネンレイ</t>
    </rPh>
    <rPh sb="14" eb="16">
      <t>ダンジョ</t>
    </rPh>
    <rPh sb="16" eb="17">
      <t>ベツ</t>
    </rPh>
    <rPh sb="17" eb="20">
      <t>１５サイ</t>
    </rPh>
    <rPh sb="20" eb="22">
      <t>イジョウ</t>
    </rPh>
    <rPh sb="22" eb="24">
      <t>ジンコウ</t>
    </rPh>
    <rPh sb="25" eb="26">
      <t>オンナ</t>
    </rPh>
    <phoneticPr fontId="3"/>
  </si>
  <si>
    <t>21-1 労働力状態、年齢、男女別15歳以上人口〔総数〕</t>
    <rPh sb="5" eb="8">
      <t>ロウドウリョク</t>
    </rPh>
    <rPh sb="8" eb="10">
      <t>ジョウタイ</t>
    </rPh>
    <rPh sb="11" eb="13">
      <t>ネンレイ</t>
    </rPh>
    <rPh sb="14" eb="16">
      <t>ダンジョ</t>
    </rPh>
    <rPh sb="16" eb="17">
      <t>ベツ</t>
    </rPh>
    <rPh sb="17" eb="20">
      <t>１５サイ</t>
    </rPh>
    <rPh sb="20" eb="22">
      <t>イジョウ</t>
    </rPh>
    <rPh sb="22" eb="24">
      <t>ジンコウ</t>
    </rPh>
    <rPh sb="25" eb="27">
      <t>ソウスウ</t>
    </rPh>
    <phoneticPr fontId="3"/>
  </si>
  <si>
    <t>20 産業(大分類)15歳以上就業者数</t>
    <rPh sb="3" eb="5">
      <t>サンギョウ</t>
    </rPh>
    <rPh sb="6" eb="9">
      <t>ダイブンルイ</t>
    </rPh>
    <rPh sb="12" eb="13">
      <t>サイ</t>
    </rPh>
    <rPh sb="13" eb="15">
      <t>イジョウ</t>
    </rPh>
    <rPh sb="15" eb="18">
      <t>シュウギョウシャ</t>
    </rPh>
    <rPh sb="18" eb="19">
      <t>スウ</t>
    </rPh>
    <phoneticPr fontId="3"/>
  </si>
  <si>
    <t>第３次産業</t>
    <rPh sb="0" eb="1">
      <t>ダイ</t>
    </rPh>
    <rPh sb="2" eb="3">
      <t>ジ</t>
    </rPh>
    <rPh sb="3" eb="5">
      <t>サンギョウ</t>
    </rPh>
    <phoneticPr fontId="3"/>
  </si>
  <si>
    <t>第２次産業</t>
    <rPh sb="0" eb="1">
      <t>ダイ</t>
    </rPh>
    <rPh sb="2" eb="3">
      <t>ジ</t>
    </rPh>
    <rPh sb="3" eb="5">
      <t>サンギョウ</t>
    </rPh>
    <phoneticPr fontId="3"/>
  </si>
  <si>
    <t>　　うち農業</t>
    <phoneticPr fontId="3"/>
  </si>
  <si>
    <t>第１次産業</t>
    <rPh sb="0" eb="1">
      <t>ダイ</t>
    </rPh>
    <rPh sb="2" eb="3">
      <t>ジ</t>
    </rPh>
    <rPh sb="3" eb="5">
      <t>サンギョウ</t>
    </rPh>
    <phoneticPr fontId="3"/>
  </si>
  <si>
    <t>西東京市</t>
    <rPh sb="0" eb="4">
      <t>ニシトウキョウシ</t>
    </rPh>
    <phoneticPr fontId="3"/>
  </si>
  <si>
    <t>あきる野市</t>
  </si>
  <si>
    <t>羽村市</t>
  </si>
  <si>
    <t>稲城市</t>
  </si>
  <si>
    <t>多摩市</t>
  </si>
  <si>
    <t>武蔵村山市</t>
  </si>
  <si>
    <t>東久留米市</t>
  </si>
  <si>
    <t>清瀬市</t>
  </si>
  <si>
    <t>東大和市</t>
  </si>
  <si>
    <t>狛江市</t>
  </si>
  <si>
    <t>福生市</t>
  </si>
  <si>
    <t>国立市</t>
  </si>
  <si>
    <t>国分寺市</t>
  </si>
  <si>
    <t>東村山市</t>
  </si>
  <si>
    <t>日野市</t>
  </si>
  <si>
    <t>小平市</t>
  </si>
  <si>
    <t>小金井市</t>
  </si>
  <si>
    <t>町田市</t>
  </si>
  <si>
    <t>調布市</t>
  </si>
  <si>
    <t>昭島市</t>
  </si>
  <si>
    <t>府中市</t>
  </si>
  <si>
    <t>青梅市</t>
  </si>
  <si>
    <t>三鷹市</t>
  </si>
  <si>
    <t>武蔵野市</t>
  </si>
  <si>
    <t>立川市</t>
  </si>
  <si>
    <t>八王子市</t>
  </si>
  <si>
    <t>特掲1　市別産業別就業者数</t>
    <rPh sb="0" eb="1">
      <t>トク</t>
    </rPh>
    <rPh sb="1" eb="2">
      <t>ケイ</t>
    </rPh>
    <rPh sb="4" eb="5">
      <t>シ</t>
    </rPh>
    <rPh sb="5" eb="6">
      <t>ベツ</t>
    </rPh>
    <rPh sb="6" eb="8">
      <t>サンギョウ</t>
    </rPh>
    <rPh sb="8" eb="9">
      <t>ベツ</t>
    </rPh>
    <rPh sb="9" eb="12">
      <t>シュウギョウシャ</t>
    </rPh>
    <rPh sb="12" eb="13">
      <t>スウ</t>
    </rPh>
    <phoneticPr fontId="3"/>
  </si>
</sst>
</file>

<file path=xl/styles.xml><?xml version="1.0" encoding="utf-8"?>
<styleSheet xmlns="http://schemas.openxmlformats.org/spreadsheetml/2006/main">
  <numFmts count="7">
    <numFmt numFmtId="176" formatCode="#\ ###"/>
    <numFmt numFmtId="177" formatCode="#.0\ ###"/>
    <numFmt numFmtId="178" formatCode="0.000%"/>
    <numFmt numFmtId="179" formatCode="#\ ##0"/>
    <numFmt numFmtId="180" formatCode="0.0%"/>
    <numFmt numFmtId="181" formatCode="##0.0;&quot;-&quot;#0.0"/>
    <numFmt numFmtId="182" formatCode="\ #\ ###\ 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color indexed="8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1" fillId="0" borderId="0"/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15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0" fillId="8" borderId="16" applyNumberFormat="0" applyFon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6" borderId="13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10" fillId="0" borderId="0">
      <alignment vertical="center"/>
    </xf>
    <xf numFmtId="0" fontId="26" fillId="2" borderId="0" applyNumberFormat="0" applyBorder="0" applyAlignment="0" applyProtection="0">
      <alignment vertical="center"/>
    </xf>
  </cellStyleXfs>
  <cellXfs count="127">
    <xf numFmtId="0" fontId="0" fillId="0" borderId="0" xfId="0"/>
    <xf numFmtId="176" fontId="2" fillId="0" borderId="1" xfId="0" applyNumberFormat="1" applyFont="1" applyFill="1" applyBorder="1"/>
    <xf numFmtId="176" fontId="4" fillId="0" borderId="1" xfId="0" applyNumberFormat="1" applyFont="1" applyFill="1" applyBorder="1"/>
    <xf numFmtId="177" fontId="4" fillId="0" borderId="1" xfId="0" applyNumberFormat="1" applyFont="1" applyFill="1" applyBorder="1" applyAlignment="1">
      <alignment horizontal="right"/>
    </xf>
    <xf numFmtId="176" fontId="4" fillId="0" borderId="0" xfId="0" applyNumberFormat="1" applyFont="1" applyFill="1"/>
    <xf numFmtId="176" fontId="4" fillId="0" borderId="5" xfId="0" applyNumberFormat="1" applyFont="1" applyFill="1" applyBorder="1" applyAlignment="1">
      <alignment horizontal="center"/>
    </xf>
    <xf numFmtId="177" fontId="4" fillId="0" borderId="5" xfId="0" applyNumberFormat="1" applyFont="1" applyFill="1" applyBorder="1" applyAlignment="1">
      <alignment horizontal="center"/>
    </xf>
    <xf numFmtId="177" fontId="4" fillId="0" borderId="3" xfId="0" applyNumberFormat="1" applyFont="1" applyFill="1" applyBorder="1" applyAlignment="1">
      <alignment horizontal="center"/>
    </xf>
    <xf numFmtId="0" fontId="0" fillId="0" borderId="0" xfId="0" applyNumberFormat="1" applyFont="1" applyAlignment="1">
      <alignment vertical="center"/>
    </xf>
    <xf numFmtId="0" fontId="0" fillId="0" borderId="0" xfId="0" applyNumberFormat="1" applyFont="1" applyFill="1" applyAlignment="1">
      <alignment vertical="center"/>
    </xf>
    <xf numFmtId="178" fontId="4" fillId="0" borderId="0" xfId="0" applyNumberFormat="1" applyFont="1" applyFill="1" applyBorder="1" applyAlignment="1">
      <alignment horizontal="right"/>
    </xf>
    <xf numFmtId="176" fontId="4" fillId="0" borderId="0" xfId="0" applyNumberFormat="1" applyFont="1" applyFill="1" applyAlignment="1">
      <alignment horizontal="center"/>
    </xf>
    <xf numFmtId="176" fontId="4" fillId="0" borderId="6" xfId="0" applyNumberFormat="1" applyFont="1" applyFill="1" applyBorder="1" applyAlignment="1">
      <alignment horizontal="distributed" vertical="center"/>
    </xf>
    <xf numFmtId="176" fontId="4" fillId="0" borderId="6" xfId="0" applyNumberFormat="1" applyFont="1" applyFill="1" applyBorder="1" applyAlignment="1">
      <alignment horizontal="left"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176" fontId="4" fillId="0" borderId="7" xfId="0" applyNumberFormat="1" applyFont="1" applyFill="1" applyBorder="1" applyAlignment="1">
      <alignment horizontal="distributed" vertical="center"/>
    </xf>
    <xf numFmtId="0" fontId="0" fillId="0" borderId="8" xfId="0" applyNumberFormat="1" applyFont="1" applyBorder="1" applyAlignment="1">
      <alignment vertical="center"/>
    </xf>
    <xf numFmtId="0" fontId="0" fillId="0" borderId="1" xfId="0" applyNumberFormat="1" applyFont="1" applyFill="1" applyBorder="1" applyAlignment="1">
      <alignment vertical="center"/>
    </xf>
    <xf numFmtId="178" fontId="4" fillId="0" borderId="1" xfId="0" applyNumberFormat="1" applyFont="1" applyFill="1" applyBorder="1" applyAlignment="1">
      <alignment horizontal="right"/>
    </xf>
    <xf numFmtId="176" fontId="4" fillId="0" borderId="4" xfId="0" applyNumberFormat="1" applyFont="1" applyFill="1" applyBorder="1" applyAlignment="1">
      <alignment horizontal="distributed" vertical="center"/>
    </xf>
    <xf numFmtId="179" fontId="4" fillId="0" borderId="1" xfId="0" applyNumberFormat="1" applyFont="1" applyBorder="1"/>
    <xf numFmtId="180" fontId="4" fillId="0" borderId="1" xfId="0" applyNumberFormat="1" applyFont="1" applyFill="1" applyBorder="1" applyAlignment="1">
      <alignment horizontal="right"/>
    </xf>
    <xf numFmtId="0" fontId="0" fillId="0" borderId="0" xfId="0" applyNumberFormat="1" applyFont="1"/>
    <xf numFmtId="181" fontId="5" fillId="0" borderId="0" xfId="1" applyNumberFormat="1" applyFont="1" applyFill="1" applyBorder="1" applyAlignment="1">
      <alignment horizontal="right" vertical="center"/>
    </xf>
    <xf numFmtId="0" fontId="0" fillId="0" borderId="0" xfId="0" applyNumberFormat="1" applyFont="1" applyAlignment="1">
      <alignment horizontal="right"/>
    </xf>
    <xf numFmtId="0" fontId="0" fillId="0" borderId="8" xfId="0" applyNumberFormat="1" applyFont="1" applyBorder="1"/>
    <xf numFmtId="0" fontId="0" fillId="0" borderId="1" xfId="0" applyNumberFormat="1" applyFont="1" applyBorder="1"/>
    <xf numFmtId="176" fontId="6" fillId="0" borderId="0" xfId="0" applyNumberFormat="1" applyFont="1" applyFill="1"/>
    <xf numFmtId="176" fontId="7" fillId="0" borderId="0" xfId="0" applyNumberFormat="1" applyFont="1" applyBorder="1" applyAlignment="1"/>
    <xf numFmtId="177" fontId="6" fillId="0" borderId="0" xfId="0" applyNumberFormat="1" applyFont="1" applyFill="1" applyAlignment="1">
      <alignment horizontal="right"/>
    </xf>
    <xf numFmtId="176" fontId="7" fillId="0" borderId="0" xfId="0" applyNumberFormat="1" applyFont="1" applyBorder="1" applyAlignment="1">
      <alignment horizontal="right"/>
    </xf>
    <xf numFmtId="177" fontId="4" fillId="0" borderId="0" xfId="0" applyNumberFormat="1" applyFont="1" applyFill="1" applyAlignment="1">
      <alignment horizontal="right"/>
    </xf>
    <xf numFmtId="176" fontId="2" fillId="0" borderId="0" xfId="0" applyNumberFormat="1" applyFont="1"/>
    <xf numFmtId="176" fontId="4" fillId="0" borderId="0" xfId="0" applyNumberFormat="1" applyFont="1"/>
    <xf numFmtId="176" fontId="4" fillId="0" borderId="4" xfId="0" applyNumberFormat="1" applyFont="1" applyBorder="1"/>
    <xf numFmtId="176" fontId="4" fillId="0" borderId="5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 wrapText="1"/>
    </xf>
    <xf numFmtId="176" fontId="9" fillId="0" borderId="5" xfId="0" applyNumberFormat="1" applyFont="1" applyBorder="1" applyAlignment="1">
      <alignment horizontal="center" vertical="center" wrapText="1"/>
    </xf>
    <xf numFmtId="176" fontId="4" fillId="0" borderId="18" xfId="0" applyNumberFormat="1" applyFont="1" applyBorder="1" applyAlignment="1">
      <alignment horizontal="center"/>
    </xf>
    <xf numFmtId="176" fontId="0" fillId="0" borderId="0" xfId="0" applyNumberFormat="1" applyFont="1" applyAlignment="1">
      <alignment vertical="center"/>
    </xf>
    <xf numFmtId="180" fontId="4" fillId="0" borderId="0" xfId="0" applyNumberFormat="1" applyFont="1"/>
    <xf numFmtId="176" fontId="4" fillId="0" borderId="6" xfId="0" applyNumberFormat="1" applyFont="1" applyBorder="1"/>
    <xf numFmtId="176" fontId="4" fillId="0" borderId="7" xfId="0" applyNumberFormat="1" applyFont="1" applyBorder="1"/>
    <xf numFmtId="176" fontId="0" fillId="0" borderId="8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6" fillId="0" borderId="0" xfId="0" applyNumberFormat="1" applyFont="1"/>
    <xf numFmtId="176" fontId="6" fillId="0" borderId="0" xfId="0" applyNumberFormat="1" applyFont="1" applyBorder="1" applyAlignment="1">
      <alignment horizontal="right"/>
    </xf>
    <xf numFmtId="176" fontId="4" fillId="0" borderId="0" xfId="0" applyNumberFormat="1" applyFont="1" applyBorder="1"/>
    <xf numFmtId="0" fontId="0" fillId="0" borderId="0" xfId="0" applyAlignment="1">
      <alignment horizontal="center"/>
    </xf>
    <xf numFmtId="176" fontId="2" fillId="0" borderId="0" xfId="0" applyNumberFormat="1" applyFont="1" applyFill="1" applyBorder="1"/>
    <xf numFmtId="176" fontId="4" fillId="0" borderId="0" xfId="0" applyNumberFormat="1" applyFont="1" applyFill="1" applyBorder="1"/>
    <xf numFmtId="176" fontId="4" fillId="0" borderId="5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176" fontId="0" fillId="0" borderId="2" xfId="0" applyNumberFormat="1" applyFont="1" applyBorder="1"/>
    <xf numFmtId="17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vertical="center"/>
    </xf>
    <xf numFmtId="176" fontId="0" fillId="0" borderId="0" xfId="0" applyNumberFormat="1" applyFont="1" applyBorder="1"/>
    <xf numFmtId="176" fontId="0" fillId="0" borderId="0" xfId="0" applyNumberFormat="1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8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176" fontId="0" fillId="0" borderId="1" xfId="0" applyNumberFormat="1" applyFont="1" applyBorder="1" applyAlignment="1">
      <alignment horizontal="right"/>
    </xf>
    <xf numFmtId="0" fontId="0" fillId="0" borderId="0" xfId="0" applyAlignment="1">
      <alignment vertical="center"/>
    </xf>
    <xf numFmtId="0" fontId="0" fillId="0" borderId="0" xfId="0" applyBorder="1"/>
    <xf numFmtId="0" fontId="0" fillId="0" borderId="2" xfId="0" applyBorder="1"/>
    <xf numFmtId="0" fontId="27" fillId="0" borderId="0" xfId="0" applyFont="1"/>
    <xf numFmtId="0" fontId="27" fillId="0" borderId="0" xfId="0" applyFont="1" applyAlignment="1">
      <alignment horizontal="right"/>
    </xf>
    <xf numFmtId="176" fontId="28" fillId="0" borderId="0" xfId="0" applyNumberFormat="1" applyFont="1" applyFill="1" applyBorder="1"/>
    <xf numFmtId="0" fontId="0" fillId="0" borderId="0" xfId="0" applyFill="1"/>
    <xf numFmtId="182" fontId="0" fillId="33" borderId="1" xfId="0" applyNumberFormat="1" applyFill="1" applyBorder="1" applyAlignment="1">
      <alignment vertical="center"/>
    </xf>
    <xf numFmtId="0" fontId="0" fillId="33" borderId="1" xfId="0" applyFill="1" applyBorder="1" applyAlignment="1">
      <alignment horizontal="distributed" vertical="center" shrinkToFit="1"/>
    </xf>
    <xf numFmtId="182" fontId="0" fillId="0" borderId="0" xfId="0" applyNumberFormat="1" applyAlignment="1">
      <alignment vertical="center"/>
    </xf>
    <xf numFmtId="182" fontId="0" fillId="0" borderId="0" xfId="0" applyNumberFormat="1" applyFill="1" applyAlignment="1">
      <alignment vertical="center"/>
    </xf>
    <xf numFmtId="0" fontId="0" fillId="0" borderId="0" xfId="0" applyFill="1" applyBorder="1" applyAlignment="1">
      <alignment horizontal="distributed" vertical="center" shrinkToFit="1"/>
    </xf>
    <xf numFmtId="182" fontId="4" fillId="34" borderId="0" xfId="0" applyNumberFormat="1" applyFont="1" applyFill="1"/>
    <xf numFmtId="0" fontId="0" fillId="34" borderId="0" xfId="0" applyFill="1" applyBorder="1" applyAlignment="1">
      <alignment horizontal="distributed" vertical="center" shrinkToFit="1"/>
    </xf>
    <xf numFmtId="182" fontId="4" fillId="0" borderId="0" xfId="0" applyNumberFormat="1" applyFont="1" applyAlignment="1">
      <alignment horizontal="right"/>
    </xf>
    <xf numFmtId="182" fontId="4" fillId="0" borderId="0" xfId="0" applyNumberFormat="1" applyFont="1" applyFill="1" applyAlignment="1">
      <alignment horizontal="right"/>
    </xf>
    <xf numFmtId="182" fontId="4" fillId="35" borderId="2" xfId="0" applyNumberFormat="1" applyFont="1" applyFill="1" applyBorder="1"/>
    <xf numFmtId="182" fontId="4" fillId="35" borderId="22" xfId="0" applyNumberFormat="1" applyFont="1" applyFill="1" applyBorder="1"/>
    <xf numFmtId="0" fontId="0" fillId="35" borderId="18" xfId="0" applyFill="1" applyBorder="1" applyAlignment="1">
      <alignment horizontal="distributed" vertical="center" shrinkToFit="1"/>
    </xf>
    <xf numFmtId="0" fontId="29" fillId="0" borderId="3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 shrinkToFit="1"/>
    </xf>
    <xf numFmtId="0" fontId="0" fillId="0" borderId="21" xfId="0" applyFill="1" applyBorder="1"/>
    <xf numFmtId="0" fontId="30" fillId="0" borderId="0" xfId="0" applyFont="1" applyFill="1"/>
    <xf numFmtId="176" fontId="4" fillId="0" borderId="0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/>
    </xf>
    <xf numFmtId="176" fontId="4" fillId="0" borderId="4" xfId="0" applyNumberFormat="1" applyFont="1" applyFill="1" applyBorder="1" applyAlignment="1">
      <alignment horizontal="center"/>
    </xf>
    <xf numFmtId="176" fontId="4" fillId="0" borderId="5" xfId="0" applyNumberFormat="1" applyFont="1" applyFill="1" applyBorder="1" applyAlignment="1">
      <alignment horizontal="center"/>
    </xf>
    <xf numFmtId="176" fontId="8" fillId="0" borderId="1" xfId="0" applyNumberFormat="1" applyFont="1" applyBorder="1" applyAlignment="1">
      <alignment horizontal="right"/>
    </xf>
    <xf numFmtId="176" fontId="4" fillId="0" borderId="3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 shrinkToFit="1"/>
    </xf>
    <xf numFmtId="176" fontId="4" fillId="0" borderId="6" xfId="0" applyNumberFormat="1" applyFont="1" applyBorder="1" applyAlignment="1">
      <alignment horizontal="center" vertical="center" shrinkToFit="1"/>
    </xf>
    <xf numFmtId="176" fontId="4" fillId="0" borderId="7" xfId="0" applyNumberFormat="1" applyFont="1" applyBorder="1" applyAlignment="1">
      <alignment horizontal="center" vertical="center" shrinkToFit="1"/>
    </xf>
    <xf numFmtId="176" fontId="4" fillId="0" borderId="19" xfId="0" applyNumberFormat="1" applyFont="1" applyBorder="1" applyAlignment="1">
      <alignment horizontal="center" vertical="center" shrinkToFit="1"/>
    </xf>
    <xf numFmtId="176" fontId="4" fillId="0" borderId="20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176" fontId="4" fillId="0" borderId="2" xfId="0" applyNumberFormat="1" applyFont="1" applyFill="1" applyBorder="1" applyAlignment="1">
      <alignment horizontal="center"/>
    </xf>
    <xf numFmtId="176" fontId="4" fillId="0" borderId="18" xfId="0" applyNumberFormat="1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176" fontId="4" fillId="0" borderId="7" xfId="0" applyNumberFormat="1" applyFont="1" applyFill="1" applyBorder="1" applyAlignment="1">
      <alignment horizont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21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 shrinkToFit="1"/>
    </xf>
    <xf numFmtId="176" fontId="4" fillId="0" borderId="3" xfId="0" applyNumberFormat="1" applyFont="1" applyFill="1" applyBorder="1" applyAlignment="1">
      <alignment horizontal="center" vertical="center" shrinkToFit="1"/>
    </xf>
    <xf numFmtId="176" fontId="4" fillId="0" borderId="0" xfId="0" applyNumberFormat="1" applyFont="1" applyFill="1" applyBorder="1" applyAlignment="1">
      <alignment horizontal="center"/>
    </xf>
    <xf numFmtId="176" fontId="4" fillId="0" borderId="6" xfId="0" applyNumberFormat="1" applyFont="1" applyFill="1" applyBorder="1" applyAlignment="1">
      <alignment horizontal="center"/>
    </xf>
    <xf numFmtId="0" fontId="4" fillId="0" borderId="0" xfId="0" applyFont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176" fontId="4" fillId="0" borderId="5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</cellXfs>
  <cellStyles count="44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_JB16" xfId="1"/>
    <cellStyle name="良い 2" xfId="4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3</xdr:col>
      <xdr:colOff>9525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0" y="238125"/>
          <a:ext cx="2809875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247650</xdr:colOff>
      <xdr:row>2</xdr:row>
      <xdr:rowOff>28576</xdr:rowOff>
    </xdr:from>
    <xdr:to>
      <xdr:col>2</xdr:col>
      <xdr:colOff>66675</xdr:colOff>
      <xdr:row>3</xdr:row>
      <xdr:rowOff>66676</xdr:rowOff>
    </xdr:to>
    <xdr:sp macro="" textlink="">
      <xdr:nvSpPr>
        <xdr:cNvPr id="3" name="正方形/長方形 2"/>
        <xdr:cNvSpPr/>
      </xdr:nvSpPr>
      <xdr:spPr>
        <a:xfrm>
          <a:off x="247650" y="438151"/>
          <a:ext cx="847725" cy="381000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</a:rPr>
            <a:t>産　業</a:t>
          </a:r>
        </a:p>
      </xdr:txBody>
    </xdr:sp>
    <xdr:clientData/>
  </xdr:twoCellAnchor>
  <xdr:twoCellAnchor>
    <xdr:from>
      <xdr:col>2</xdr:col>
      <xdr:colOff>809625</xdr:colOff>
      <xdr:row>0</xdr:row>
      <xdr:rowOff>228600</xdr:rowOff>
    </xdr:from>
    <xdr:to>
      <xdr:col>2</xdr:col>
      <xdr:colOff>1619250</xdr:colOff>
      <xdr:row>2</xdr:row>
      <xdr:rowOff>200025</xdr:rowOff>
    </xdr:to>
    <xdr:sp macro="" textlink="">
      <xdr:nvSpPr>
        <xdr:cNvPr id="4" name="正方形/長方形 3"/>
        <xdr:cNvSpPr/>
      </xdr:nvSpPr>
      <xdr:spPr>
        <a:xfrm>
          <a:off x="1838325" y="228600"/>
          <a:ext cx="809625" cy="381000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</a:rPr>
            <a:t>地　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9"/>
  <sheetViews>
    <sheetView tabSelected="1" view="pageBreakPreview" zoomScaleNormal="80" zoomScaleSheetLayoutView="100" workbookViewId="0">
      <selection activeCell="L10" sqref="L10"/>
    </sheetView>
  </sheetViews>
  <sheetFormatPr defaultRowHeight="13.5"/>
  <cols>
    <col min="1" max="1" width="3.875" style="4" customWidth="1"/>
    <col min="2" max="2" width="30.625" style="4" customWidth="1"/>
    <col min="3" max="5" width="9.125" style="4" bestFit="1" customWidth="1"/>
    <col min="6" max="6" width="10.375" style="33" bestFit="1" customWidth="1"/>
    <col min="7" max="7" width="10.375" style="33" customWidth="1"/>
    <col min="8" max="8" width="10.375" style="33" bestFit="1" customWidth="1"/>
    <col min="9" max="16384" width="9" style="4"/>
  </cols>
  <sheetData>
    <row r="1" spans="1:8" ht="18.75">
      <c r="A1" s="1" t="s">
        <v>185</v>
      </c>
      <c r="B1" s="1"/>
      <c r="C1" s="2"/>
      <c r="D1" s="2"/>
      <c r="E1" s="2"/>
      <c r="F1" s="3"/>
      <c r="G1" s="3"/>
      <c r="H1" s="3"/>
    </row>
    <row r="2" spans="1:8" ht="13.5" customHeight="1">
      <c r="A2" s="91" t="s">
        <v>0</v>
      </c>
      <c r="B2" s="91"/>
      <c r="C2" s="93" t="s">
        <v>1</v>
      </c>
      <c r="D2" s="94"/>
      <c r="E2" s="94"/>
      <c r="F2" s="94"/>
      <c r="G2" s="94"/>
      <c r="H2" s="94"/>
    </row>
    <row r="3" spans="1:8">
      <c r="A3" s="89"/>
      <c r="B3" s="89"/>
      <c r="C3" s="95" t="s">
        <v>2</v>
      </c>
      <c r="D3" s="95"/>
      <c r="E3" s="95"/>
      <c r="F3" s="95" t="s">
        <v>3</v>
      </c>
      <c r="G3" s="95"/>
      <c r="H3" s="93"/>
    </row>
    <row r="4" spans="1:8">
      <c r="A4" s="92"/>
      <c r="B4" s="92"/>
      <c r="C4" s="5" t="s">
        <v>4</v>
      </c>
      <c r="D4" s="5" t="s">
        <v>5</v>
      </c>
      <c r="E4" s="5" t="s">
        <v>6</v>
      </c>
      <c r="F4" s="6" t="s">
        <v>4</v>
      </c>
      <c r="G4" s="6" t="s">
        <v>5</v>
      </c>
      <c r="H4" s="7" t="s">
        <v>6</v>
      </c>
    </row>
    <row r="5" spans="1:8">
      <c r="A5" s="89" t="s">
        <v>7</v>
      </c>
      <c r="B5" s="90"/>
      <c r="C5" s="8">
        <v>82716</v>
      </c>
      <c r="D5" s="9">
        <v>47578</v>
      </c>
      <c r="E5" s="9">
        <v>35138</v>
      </c>
      <c r="F5" s="10">
        <f>C5/$C$5</f>
        <v>1</v>
      </c>
      <c r="G5" s="10">
        <f>D5/$D$5</f>
        <v>1</v>
      </c>
      <c r="H5" s="10">
        <f t="shared" ref="H5:H29" si="0">E5/$E$5</f>
        <v>1</v>
      </c>
    </row>
    <row r="6" spans="1:8">
      <c r="A6" s="89" t="s">
        <v>8</v>
      </c>
      <c r="B6" s="90"/>
      <c r="C6" s="8">
        <v>645</v>
      </c>
      <c r="D6" s="9">
        <v>402</v>
      </c>
      <c r="E6" s="9">
        <v>243</v>
      </c>
      <c r="F6" s="10">
        <f t="shared" ref="F6:F29" si="1">C6/$C$5</f>
        <v>7.7977658494124474E-3</v>
      </c>
      <c r="G6" s="10">
        <f t="shared" ref="G6:G29" si="2">D6/$D$5</f>
        <v>8.4492832821892478E-3</v>
      </c>
      <c r="H6" s="10">
        <f t="shared" si="0"/>
        <v>6.9155899595879106E-3</v>
      </c>
    </row>
    <row r="7" spans="1:8">
      <c r="A7" s="11" t="s">
        <v>9</v>
      </c>
      <c r="B7" s="12" t="s">
        <v>10</v>
      </c>
      <c r="C7" s="8">
        <v>645</v>
      </c>
      <c r="D7" s="9">
        <v>402</v>
      </c>
      <c r="E7" s="9">
        <v>243</v>
      </c>
      <c r="F7" s="10">
        <f t="shared" si="1"/>
        <v>7.7977658494124474E-3</v>
      </c>
      <c r="G7" s="10">
        <f t="shared" si="2"/>
        <v>8.4492832821892478E-3</v>
      </c>
      <c r="H7" s="10">
        <f t="shared" si="0"/>
        <v>6.9155899595879106E-3</v>
      </c>
    </row>
    <row r="8" spans="1:8">
      <c r="A8" s="11"/>
      <c r="B8" s="13" t="s">
        <v>11</v>
      </c>
      <c r="C8" s="8">
        <v>639</v>
      </c>
      <c r="D8" s="9">
        <v>397</v>
      </c>
      <c r="E8" s="9">
        <v>242</v>
      </c>
      <c r="F8" s="10">
        <f t="shared" si="1"/>
        <v>7.7252284926737271E-3</v>
      </c>
      <c r="G8" s="10">
        <f t="shared" si="2"/>
        <v>8.3441926941023158E-3</v>
      </c>
      <c r="H8" s="10">
        <f t="shared" si="0"/>
        <v>6.8871307416472193E-3</v>
      </c>
    </row>
    <row r="9" spans="1:8">
      <c r="A9" s="11" t="s">
        <v>12</v>
      </c>
      <c r="B9" s="12" t="s">
        <v>13</v>
      </c>
      <c r="C9" s="8" t="s">
        <v>14</v>
      </c>
      <c r="D9" s="9" t="s">
        <v>14</v>
      </c>
      <c r="E9" s="9" t="s">
        <v>14</v>
      </c>
      <c r="F9" s="10">
        <v>0</v>
      </c>
      <c r="G9" s="10">
        <v>0</v>
      </c>
      <c r="H9" s="10">
        <v>0</v>
      </c>
    </row>
    <row r="10" spans="1:8">
      <c r="A10" s="11"/>
      <c r="B10" s="14" t="s">
        <v>15</v>
      </c>
      <c r="C10" s="8">
        <v>13913</v>
      </c>
      <c r="D10" s="9">
        <v>11139</v>
      </c>
      <c r="E10" s="9">
        <v>2774</v>
      </c>
      <c r="F10" s="10">
        <f t="shared" si="1"/>
        <v>0.16820204071763625</v>
      </c>
      <c r="G10" s="10">
        <f t="shared" si="2"/>
        <v>0.23412081214006475</v>
      </c>
      <c r="H10" s="10">
        <f t="shared" si="0"/>
        <v>7.8945870567476803E-2</v>
      </c>
    </row>
    <row r="11" spans="1:8">
      <c r="A11" s="11" t="s">
        <v>16</v>
      </c>
      <c r="B11" s="12" t="s">
        <v>17</v>
      </c>
      <c r="C11" s="8">
        <v>16</v>
      </c>
      <c r="D11" s="9">
        <v>14</v>
      </c>
      <c r="E11" s="9">
        <v>2</v>
      </c>
      <c r="F11" s="10">
        <f t="shared" si="1"/>
        <v>1.9343295130325451E-4</v>
      </c>
      <c r="G11" s="10">
        <f t="shared" si="2"/>
        <v>2.9425364664340659E-4</v>
      </c>
      <c r="H11" s="10">
        <f t="shared" si="0"/>
        <v>5.6918435881381979E-5</v>
      </c>
    </row>
    <row r="12" spans="1:8">
      <c r="A12" s="11" t="s">
        <v>18</v>
      </c>
      <c r="B12" s="12" t="s">
        <v>19</v>
      </c>
      <c r="C12" s="8">
        <v>4983</v>
      </c>
      <c r="D12" s="9">
        <v>4127</v>
      </c>
      <c r="E12" s="9">
        <v>856</v>
      </c>
      <c r="F12" s="10">
        <f t="shared" si="1"/>
        <v>6.0242274771507329E-2</v>
      </c>
      <c r="G12" s="10">
        <f t="shared" si="2"/>
        <v>8.67417714069528E-2</v>
      </c>
      <c r="H12" s="10">
        <f t="shared" si="0"/>
        <v>2.4361090557231489E-2</v>
      </c>
    </row>
    <row r="13" spans="1:8">
      <c r="A13" s="11" t="s">
        <v>20</v>
      </c>
      <c r="B13" s="12" t="s">
        <v>21</v>
      </c>
      <c r="C13" s="8">
        <v>8914</v>
      </c>
      <c r="D13" s="9">
        <v>6998</v>
      </c>
      <c r="E13" s="9">
        <v>1916</v>
      </c>
      <c r="F13" s="10">
        <f t="shared" si="1"/>
        <v>0.10776633299482567</v>
      </c>
      <c r="G13" s="10">
        <f t="shared" si="2"/>
        <v>0.14708478708646855</v>
      </c>
      <c r="H13" s="10">
        <f t="shared" si="0"/>
        <v>5.4527861574363935E-2</v>
      </c>
    </row>
    <row r="14" spans="1:8">
      <c r="A14" s="11"/>
      <c r="B14" s="14" t="s">
        <v>22</v>
      </c>
      <c r="C14" s="8">
        <v>61760</v>
      </c>
      <c r="D14" s="9">
        <v>32444</v>
      </c>
      <c r="E14" s="9">
        <v>29316</v>
      </c>
      <c r="F14" s="10">
        <f t="shared" si="1"/>
        <v>0.74665119203056241</v>
      </c>
      <c r="G14" s="10">
        <f t="shared" si="2"/>
        <v>0.6819118079784775</v>
      </c>
      <c r="H14" s="10">
        <f t="shared" si="0"/>
        <v>0.83431043314929709</v>
      </c>
    </row>
    <row r="15" spans="1:8">
      <c r="A15" s="11" t="s">
        <v>23</v>
      </c>
      <c r="B15" s="12" t="s">
        <v>24</v>
      </c>
      <c r="C15" s="8">
        <v>204</v>
      </c>
      <c r="D15" s="9">
        <v>161</v>
      </c>
      <c r="E15" s="9">
        <v>43</v>
      </c>
      <c r="F15" s="10">
        <f t="shared" si="1"/>
        <v>2.4662701291164948E-3</v>
      </c>
      <c r="G15" s="10">
        <f t="shared" si="2"/>
        <v>3.3839169363991759E-3</v>
      </c>
      <c r="H15" s="10">
        <f t="shared" si="0"/>
        <v>1.2237463714497125E-3</v>
      </c>
    </row>
    <row r="16" spans="1:8">
      <c r="A16" s="11" t="s">
        <v>25</v>
      </c>
      <c r="B16" s="12" t="s">
        <v>26</v>
      </c>
      <c r="C16" s="8">
        <v>5521</v>
      </c>
      <c r="D16" s="9">
        <v>4160</v>
      </c>
      <c r="E16" s="9">
        <v>1361</v>
      </c>
      <c r="F16" s="10">
        <f t="shared" si="1"/>
        <v>6.6746457759079253E-2</v>
      </c>
      <c r="G16" s="10">
        <f t="shared" si="2"/>
        <v>8.7435369288326542E-2</v>
      </c>
      <c r="H16" s="10">
        <f t="shared" si="0"/>
        <v>3.8732995617280434E-2</v>
      </c>
    </row>
    <row r="17" spans="1:8">
      <c r="A17" s="11" t="s">
        <v>27</v>
      </c>
      <c r="B17" s="12" t="s">
        <v>28</v>
      </c>
      <c r="C17" s="8">
        <v>2768</v>
      </c>
      <c r="D17" s="9">
        <v>2307</v>
      </c>
      <c r="E17" s="9">
        <v>461</v>
      </c>
      <c r="F17" s="10">
        <f t="shared" si="1"/>
        <v>3.3463900575463029E-2</v>
      </c>
      <c r="G17" s="10">
        <f t="shared" si="2"/>
        <v>4.8488797343309936E-2</v>
      </c>
      <c r="H17" s="10">
        <f t="shared" si="0"/>
        <v>1.3119699470658547E-2</v>
      </c>
    </row>
    <row r="18" spans="1:8">
      <c r="A18" s="11" t="s">
        <v>29</v>
      </c>
      <c r="B18" s="12" t="s">
        <v>30</v>
      </c>
      <c r="C18" s="8">
        <v>11707</v>
      </c>
      <c r="D18" s="9">
        <v>5773</v>
      </c>
      <c r="E18" s="9">
        <v>5934</v>
      </c>
      <c r="F18" s="10">
        <f t="shared" si="1"/>
        <v>0.14153247255670004</v>
      </c>
      <c r="G18" s="10">
        <f t="shared" si="2"/>
        <v>0.12133759300517045</v>
      </c>
      <c r="H18" s="10">
        <f t="shared" si="0"/>
        <v>0.16887699926006033</v>
      </c>
    </row>
    <row r="19" spans="1:8">
      <c r="A19" s="11" t="s">
        <v>31</v>
      </c>
      <c r="B19" s="12" t="s">
        <v>32</v>
      </c>
      <c r="C19" s="8">
        <v>2924</v>
      </c>
      <c r="D19" s="9">
        <v>1395</v>
      </c>
      <c r="E19" s="9">
        <v>1529</v>
      </c>
      <c r="F19" s="10">
        <f t="shared" si="1"/>
        <v>3.5349871850669762E-2</v>
      </c>
      <c r="G19" s="10">
        <f t="shared" si="2"/>
        <v>2.9320274076253729E-2</v>
      </c>
      <c r="H19" s="10">
        <f t="shared" si="0"/>
        <v>4.3514144231316526E-2</v>
      </c>
    </row>
    <row r="20" spans="1:8">
      <c r="A20" s="11" t="s">
        <v>33</v>
      </c>
      <c r="B20" s="12" t="s">
        <v>34</v>
      </c>
      <c r="C20" s="8">
        <v>2477</v>
      </c>
      <c r="D20" s="9">
        <v>1551</v>
      </c>
      <c r="E20" s="9">
        <v>926</v>
      </c>
      <c r="F20" s="10">
        <f t="shared" si="1"/>
        <v>2.9945838773635089E-2</v>
      </c>
      <c r="G20" s="10">
        <f t="shared" si="2"/>
        <v>3.2599100424565979E-2</v>
      </c>
      <c r="H20" s="10">
        <f t="shared" si="0"/>
        <v>2.6353235813079856E-2</v>
      </c>
    </row>
    <row r="21" spans="1:8">
      <c r="A21" s="11" t="s">
        <v>35</v>
      </c>
      <c r="B21" s="12" t="s">
        <v>36</v>
      </c>
      <c r="C21" s="8">
        <v>4587</v>
      </c>
      <c r="D21" s="9">
        <v>3163</v>
      </c>
      <c r="E21" s="9">
        <v>1424</v>
      </c>
      <c r="F21" s="10">
        <f t="shared" si="1"/>
        <v>5.5454809226751778E-2</v>
      </c>
      <c r="G21" s="10">
        <f t="shared" si="2"/>
        <v>6.6480306023792513E-2</v>
      </c>
      <c r="H21" s="10">
        <f t="shared" si="0"/>
        <v>4.052592634754397E-2</v>
      </c>
    </row>
    <row r="22" spans="1:8">
      <c r="A22" s="11" t="s">
        <v>37</v>
      </c>
      <c r="B22" s="12" t="s">
        <v>38</v>
      </c>
      <c r="C22" s="8">
        <v>4726</v>
      </c>
      <c r="D22" s="9">
        <v>1928</v>
      </c>
      <c r="E22" s="9">
        <v>2798</v>
      </c>
      <c r="F22" s="10">
        <f t="shared" si="1"/>
        <v>5.7135257991198798E-2</v>
      </c>
      <c r="G22" s="10">
        <f t="shared" si="2"/>
        <v>4.0522930766320568E-2</v>
      </c>
      <c r="H22" s="10">
        <f t="shared" si="0"/>
        <v>7.9628891798053394E-2</v>
      </c>
    </row>
    <row r="23" spans="1:8">
      <c r="A23" s="11" t="s">
        <v>39</v>
      </c>
      <c r="B23" s="12" t="s">
        <v>40</v>
      </c>
      <c r="C23" s="8">
        <v>2814</v>
      </c>
      <c r="D23" s="9">
        <v>1199</v>
      </c>
      <c r="E23" s="9">
        <v>1615</v>
      </c>
      <c r="F23" s="10">
        <f t="shared" si="1"/>
        <v>3.4020020310459885E-2</v>
      </c>
      <c r="G23" s="10">
        <f t="shared" si="2"/>
        <v>2.5200723023246038E-2</v>
      </c>
      <c r="H23" s="10">
        <f t="shared" si="0"/>
        <v>4.5961636974215951E-2</v>
      </c>
    </row>
    <row r="24" spans="1:8">
      <c r="A24" s="11" t="s">
        <v>41</v>
      </c>
      <c r="B24" s="12" t="s">
        <v>42</v>
      </c>
      <c r="C24" s="8">
        <v>5663</v>
      </c>
      <c r="D24" s="9">
        <v>2588</v>
      </c>
      <c r="E24" s="9">
        <v>3075</v>
      </c>
      <c r="F24" s="10">
        <f t="shared" si="1"/>
        <v>6.846317520189564E-2</v>
      </c>
      <c r="G24" s="10">
        <f t="shared" si="2"/>
        <v>5.439488839379545E-2</v>
      </c>
      <c r="H24" s="10">
        <f t="shared" si="0"/>
        <v>8.7512095167624787E-2</v>
      </c>
    </row>
    <row r="25" spans="1:8">
      <c r="A25" s="15" t="s">
        <v>43</v>
      </c>
      <c r="B25" s="12" t="s">
        <v>44</v>
      </c>
      <c r="C25" s="8">
        <v>9465</v>
      </c>
      <c r="D25" s="9">
        <v>2264</v>
      </c>
      <c r="E25" s="9">
        <v>7201</v>
      </c>
      <c r="F25" s="10">
        <f t="shared" si="1"/>
        <v>0.1144276802553315</v>
      </c>
      <c r="G25" s="10">
        <f t="shared" si="2"/>
        <v>4.758501828576233E-2</v>
      </c>
      <c r="H25" s="10">
        <f t="shared" si="0"/>
        <v>0.20493482839091581</v>
      </c>
    </row>
    <row r="26" spans="1:8">
      <c r="A26" s="15" t="s">
        <v>45</v>
      </c>
      <c r="B26" s="12" t="s">
        <v>46</v>
      </c>
      <c r="C26" s="8">
        <v>352</v>
      </c>
      <c r="D26" s="9">
        <v>197</v>
      </c>
      <c r="E26" s="9">
        <v>155</v>
      </c>
      <c r="F26" s="10">
        <f t="shared" si="1"/>
        <v>4.2555249286715989E-3</v>
      </c>
      <c r="G26" s="10">
        <f t="shared" si="2"/>
        <v>4.1405691706250785E-3</v>
      </c>
      <c r="H26" s="10">
        <f t="shared" si="0"/>
        <v>4.4111787808071038E-3</v>
      </c>
    </row>
    <row r="27" spans="1:8">
      <c r="A27" s="15" t="s">
        <v>47</v>
      </c>
      <c r="B27" s="12" t="s">
        <v>48</v>
      </c>
      <c r="C27" s="8">
        <v>5296</v>
      </c>
      <c r="D27" s="9">
        <v>3377</v>
      </c>
      <c r="E27" s="9">
        <v>1919</v>
      </c>
      <c r="F27" s="10">
        <f t="shared" si="1"/>
        <v>6.402630688137724E-2</v>
      </c>
      <c r="G27" s="10">
        <f t="shared" si="2"/>
        <v>7.097818319391315E-2</v>
      </c>
      <c r="H27" s="10">
        <f t="shared" si="0"/>
        <v>5.4613239228186013E-2</v>
      </c>
    </row>
    <row r="28" spans="1:8">
      <c r="A28" s="15" t="s">
        <v>49</v>
      </c>
      <c r="B28" s="12" t="s">
        <v>50</v>
      </c>
      <c r="C28" s="8">
        <v>3256</v>
      </c>
      <c r="D28" s="9">
        <v>2381</v>
      </c>
      <c r="E28" s="9">
        <v>875</v>
      </c>
      <c r="F28" s="10">
        <f t="shared" si="1"/>
        <v>3.9363605590212292E-2</v>
      </c>
      <c r="G28" s="10">
        <f t="shared" si="2"/>
        <v>5.0044138046996513E-2</v>
      </c>
      <c r="H28" s="10">
        <f t="shared" si="0"/>
        <v>2.4901815698104617E-2</v>
      </c>
    </row>
    <row r="29" spans="1:8">
      <c r="A29" s="16" t="s">
        <v>51</v>
      </c>
      <c r="B29" s="17" t="s">
        <v>52</v>
      </c>
      <c r="C29" s="18">
        <v>6398</v>
      </c>
      <c r="D29" s="19">
        <v>3593</v>
      </c>
      <c r="E29" s="19">
        <v>2805</v>
      </c>
      <c r="F29" s="20">
        <f t="shared" si="1"/>
        <v>7.7349001402388901E-2</v>
      </c>
      <c r="G29" s="20">
        <f t="shared" si="2"/>
        <v>7.5518096599268572E-2</v>
      </c>
      <c r="H29" s="20">
        <f t="shared" si="0"/>
        <v>7.9828106323638223E-2</v>
      </c>
    </row>
    <row r="30" spans="1:8">
      <c r="A30" s="15"/>
      <c r="B30" s="21"/>
      <c r="C30" s="22"/>
      <c r="D30" s="22"/>
      <c r="E30" s="22"/>
      <c r="F30" s="23"/>
      <c r="G30" s="23"/>
      <c r="H30" s="23"/>
    </row>
    <row r="31" spans="1:8" ht="13.5" customHeight="1">
      <c r="A31" s="91" t="s">
        <v>0</v>
      </c>
      <c r="B31" s="91"/>
      <c r="C31" s="93" t="s">
        <v>53</v>
      </c>
      <c r="D31" s="94"/>
      <c r="E31" s="94"/>
      <c r="F31" s="94"/>
      <c r="G31" s="94"/>
      <c r="H31" s="94"/>
    </row>
    <row r="32" spans="1:8">
      <c r="A32" s="89"/>
      <c r="B32" s="89"/>
      <c r="C32" s="95" t="s">
        <v>2</v>
      </c>
      <c r="D32" s="95"/>
      <c r="E32" s="95"/>
      <c r="F32" s="95" t="s">
        <v>3</v>
      </c>
      <c r="G32" s="95"/>
      <c r="H32" s="93"/>
    </row>
    <row r="33" spans="1:9">
      <c r="A33" s="92"/>
      <c r="B33" s="92"/>
      <c r="C33" s="5" t="s">
        <v>4</v>
      </c>
      <c r="D33" s="5" t="s">
        <v>5</v>
      </c>
      <c r="E33" s="5" t="s">
        <v>6</v>
      </c>
      <c r="F33" s="6" t="s">
        <v>4</v>
      </c>
      <c r="G33" s="6" t="s">
        <v>5</v>
      </c>
      <c r="H33" s="7" t="s">
        <v>6</v>
      </c>
    </row>
    <row r="34" spans="1:9">
      <c r="A34" s="89" t="s">
        <v>7</v>
      </c>
      <c r="B34" s="90"/>
      <c r="C34" s="24">
        <v>81400</v>
      </c>
      <c r="D34" s="24">
        <v>48266</v>
      </c>
      <c r="E34" s="24">
        <v>33134</v>
      </c>
      <c r="F34" s="10">
        <f>C34/$C$5</f>
        <v>0.98409013975530735</v>
      </c>
      <c r="G34" s="10">
        <f>D34/$D$5</f>
        <v>1.0144604649207618</v>
      </c>
      <c r="H34" s="10">
        <f t="shared" ref="H34:H58" si="3">E34/$E$5</f>
        <v>0.94296772724685529</v>
      </c>
      <c r="I34" s="25"/>
    </row>
    <row r="35" spans="1:9">
      <c r="A35" s="89" t="s">
        <v>8</v>
      </c>
      <c r="B35" s="90"/>
      <c r="C35" s="24">
        <v>650</v>
      </c>
      <c r="D35" s="24">
        <v>407</v>
      </c>
      <c r="E35" s="24">
        <v>243</v>
      </c>
      <c r="F35" s="10">
        <f t="shared" ref="F35:F58" si="4">C35/$C$5</f>
        <v>7.8582136466947144E-3</v>
      </c>
      <c r="G35" s="10">
        <f>D35/$D$5</f>
        <v>8.554373870276178E-3</v>
      </c>
      <c r="H35" s="10">
        <f t="shared" si="3"/>
        <v>6.9155899595879106E-3</v>
      </c>
    </row>
    <row r="36" spans="1:9">
      <c r="A36" s="11" t="s">
        <v>9</v>
      </c>
      <c r="B36" s="12" t="s">
        <v>10</v>
      </c>
      <c r="C36" s="24">
        <v>649</v>
      </c>
      <c r="D36" s="24">
        <v>407</v>
      </c>
      <c r="E36" s="24">
        <v>242</v>
      </c>
      <c r="F36" s="10">
        <f t="shared" si="4"/>
        <v>7.8461240872382612E-3</v>
      </c>
      <c r="G36" s="10">
        <f>D36/$D$5</f>
        <v>8.554373870276178E-3</v>
      </c>
      <c r="H36" s="10">
        <f t="shared" si="3"/>
        <v>6.8871307416472193E-3</v>
      </c>
      <c r="I36" s="25"/>
    </row>
    <row r="37" spans="1:9">
      <c r="A37" s="11"/>
      <c r="B37" s="13" t="s">
        <v>11</v>
      </c>
      <c r="C37" s="24">
        <v>647</v>
      </c>
      <c r="D37" s="24">
        <v>405</v>
      </c>
      <c r="E37" s="24">
        <v>242</v>
      </c>
      <c r="F37" s="10">
        <f t="shared" si="4"/>
        <v>7.8219449683253547E-3</v>
      </c>
      <c r="G37" s="10">
        <f>D37/$D$5</f>
        <v>8.5123376350414049E-3</v>
      </c>
      <c r="H37" s="10">
        <f t="shared" si="3"/>
        <v>6.8871307416472193E-3</v>
      </c>
      <c r="I37" s="25"/>
    </row>
    <row r="38" spans="1:9">
      <c r="A38" s="11" t="s">
        <v>12</v>
      </c>
      <c r="B38" s="12" t="s">
        <v>13</v>
      </c>
      <c r="C38" s="24">
        <v>1</v>
      </c>
      <c r="D38" s="26" t="s">
        <v>14</v>
      </c>
      <c r="E38" s="24">
        <v>1</v>
      </c>
      <c r="F38" s="10">
        <f t="shared" si="4"/>
        <v>1.2089559456453407E-5</v>
      </c>
      <c r="G38" s="10">
        <v>0</v>
      </c>
      <c r="H38" s="10">
        <f t="shared" si="3"/>
        <v>2.845921794069099E-5</v>
      </c>
      <c r="I38" s="25"/>
    </row>
    <row r="39" spans="1:9">
      <c r="A39" s="11"/>
      <c r="B39" s="14" t="s">
        <v>15</v>
      </c>
      <c r="C39" s="24">
        <v>14261</v>
      </c>
      <c r="D39" s="24">
        <v>11618</v>
      </c>
      <c r="E39" s="24">
        <v>2643</v>
      </c>
      <c r="F39" s="10">
        <f t="shared" si="4"/>
        <v>0.17240920740848203</v>
      </c>
      <c r="G39" s="10">
        <f t="shared" ref="G39:G58" si="5">D39/$D$5</f>
        <v>0.24418849047879271</v>
      </c>
      <c r="H39" s="10">
        <f t="shared" si="3"/>
        <v>7.5217713017246279E-2</v>
      </c>
      <c r="I39" s="25"/>
    </row>
    <row r="40" spans="1:9">
      <c r="A40" s="11" t="s">
        <v>16</v>
      </c>
      <c r="B40" s="12" t="s">
        <v>17</v>
      </c>
      <c r="C40" s="24">
        <v>13</v>
      </c>
      <c r="D40" s="24">
        <v>9</v>
      </c>
      <c r="E40" s="24">
        <v>4</v>
      </c>
      <c r="F40" s="10">
        <f t="shared" si="4"/>
        <v>1.5716427293389429E-4</v>
      </c>
      <c r="G40" s="10">
        <f t="shared" si="5"/>
        <v>1.8916305855647567E-4</v>
      </c>
      <c r="H40" s="10">
        <f t="shared" si="3"/>
        <v>1.1383687176276396E-4</v>
      </c>
      <c r="I40" s="25"/>
    </row>
    <row r="41" spans="1:9">
      <c r="A41" s="11" t="s">
        <v>18</v>
      </c>
      <c r="B41" s="12" t="s">
        <v>19</v>
      </c>
      <c r="C41" s="24">
        <v>5004</v>
      </c>
      <c r="D41" s="24">
        <v>4215</v>
      </c>
      <c r="E41" s="24">
        <v>789</v>
      </c>
      <c r="F41" s="10">
        <f t="shared" si="4"/>
        <v>6.0496155520092847E-2</v>
      </c>
      <c r="G41" s="10">
        <f t="shared" si="5"/>
        <v>8.8591365757282783E-2</v>
      </c>
      <c r="H41" s="10">
        <f t="shared" si="3"/>
        <v>2.2454322955205192E-2</v>
      </c>
      <c r="I41" s="25"/>
    </row>
    <row r="42" spans="1:9">
      <c r="A42" s="11" t="s">
        <v>20</v>
      </c>
      <c r="B42" s="12" t="s">
        <v>21</v>
      </c>
      <c r="C42" s="24">
        <v>9244</v>
      </c>
      <c r="D42" s="24">
        <v>7394</v>
      </c>
      <c r="E42" s="24">
        <v>1850</v>
      </c>
      <c r="F42" s="10">
        <f t="shared" si="4"/>
        <v>0.1117558876154553</v>
      </c>
      <c r="G42" s="10">
        <f t="shared" si="5"/>
        <v>0.15540796166295345</v>
      </c>
      <c r="H42" s="10">
        <f t="shared" si="3"/>
        <v>5.264955319027833E-2</v>
      </c>
      <c r="I42" s="25"/>
    </row>
    <row r="43" spans="1:9">
      <c r="A43" s="11"/>
      <c r="B43" s="14" t="s">
        <v>22</v>
      </c>
      <c r="C43" s="24">
        <v>57759</v>
      </c>
      <c r="D43" s="24">
        <v>30964</v>
      </c>
      <c r="E43" s="24">
        <v>26795</v>
      </c>
      <c r="F43" s="10">
        <f t="shared" si="4"/>
        <v>0.69828086464529238</v>
      </c>
      <c r="G43" s="10">
        <f t="shared" si="5"/>
        <v>0.65080499390474589</v>
      </c>
      <c r="H43" s="10">
        <f t="shared" si="3"/>
        <v>0.76256474472081504</v>
      </c>
      <c r="I43" s="25"/>
    </row>
    <row r="44" spans="1:9">
      <c r="A44" s="11" t="s">
        <v>23</v>
      </c>
      <c r="B44" s="12" t="s">
        <v>24</v>
      </c>
      <c r="C44" s="24">
        <v>181</v>
      </c>
      <c r="D44" s="24">
        <v>146</v>
      </c>
      <c r="E44" s="24">
        <v>35</v>
      </c>
      <c r="F44" s="10">
        <f t="shared" si="4"/>
        <v>2.1882102616180665E-3</v>
      </c>
      <c r="G44" s="10">
        <f t="shared" si="5"/>
        <v>3.0686451721383835E-3</v>
      </c>
      <c r="H44" s="10">
        <f t="shared" si="3"/>
        <v>9.9607262792418463E-4</v>
      </c>
      <c r="I44" s="25"/>
    </row>
    <row r="45" spans="1:9">
      <c r="A45" s="11" t="s">
        <v>25</v>
      </c>
      <c r="B45" s="12" t="s">
        <v>26</v>
      </c>
      <c r="C45" s="24">
        <v>4813</v>
      </c>
      <c r="D45" s="24">
        <v>3592</v>
      </c>
      <c r="E45" s="24">
        <v>1221</v>
      </c>
      <c r="F45" s="10">
        <f t="shared" si="4"/>
        <v>5.8187049663910244E-2</v>
      </c>
      <c r="G45" s="10">
        <f t="shared" si="5"/>
        <v>7.5497078481651186E-2</v>
      </c>
      <c r="H45" s="10">
        <f t="shared" si="3"/>
        <v>3.4748705105583699E-2</v>
      </c>
      <c r="I45" s="25"/>
    </row>
    <row r="46" spans="1:9">
      <c r="A46" s="11" t="s">
        <v>27</v>
      </c>
      <c r="B46" s="12" t="s">
        <v>28</v>
      </c>
      <c r="C46" s="24">
        <v>2800</v>
      </c>
      <c r="D46" s="24">
        <v>2335</v>
      </c>
      <c r="E46" s="24">
        <v>465</v>
      </c>
      <c r="F46" s="10">
        <f t="shared" si="4"/>
        <v>3.385076647806954E-2</v>
      </c>
      <c r="G46" s="10">
        <f t="shared" si="5"/>
        <v>4.907730463659675E-2</v>
      </c>
      <c r="H46" s="10">
        <f t="shared" si="3"/>
        <v>1.3233536342421311E-2</v>
      </c>
      <c r="I46" s="25"/>
    </row>
    <row r="47" spans="1:9">
      <c r="A47" s="11" t="s">
        <v>29</v>
      </c>
      <c r="B47" s="12" t="s">
        <v>30</v>
      </c>
      <c r="C47" s="24">
        <v>12005</v>
      </c>
      <c r="D47" s="24">
        <v>6117</v>
      </c>
      <c r="E47" s="24">
        <v>5888</v>
      </c>
      <c r="F47" s="10">
        <f t="shared" si="4"/>
        <v>0.14513516127472315</v>
      </c>
      <c r="G47" s="10">
        <f t="shared" si="5"/>
        <v>0.12856782546555132</v>
      </c>
      <c r="H47" s="10">
        <f t="shared" si="3"/>
        <v>0.16756787523478855</v>
      </c>
      <c r="I47" s="25"/>
    </row>
    <row r="48" spans="1:9">
      <c r="A48" s="11" t="s">
        <v>31</v>
      </c>
      <c r="B48" s="12" t="s">
        <v>32</v>
      </c>
      <c r="C48" s="24">
        <v>2894</v>
      </c>
      <c r="D48" s="24">
        <v>1422</v>
      </c>
      <c r="E48" s="24">
        <v>1472</v>
      </c>
      <c r="F48" s="10">
        <f t="shared" si="4"/>
        <v>3.4987185066976158E-2</v>
      </c>
      <c r="G48" s="10">
        <f t="shared" si="5"/>
        <v>2.9887763251923157E-2</v>
      </c>
      <c r="H48" s="10">
        <f t="shared" si="3"/>
        <v>4.1891968808697139E-2</v>
      </c>
      <c r="I48" s="25"/>
    </row>
    <row r="49" spans="1:9">
      <c r="A49" s="11" t="s">
        <v>33</v>
      </c>
      <c r="B49" s="12" t="s">
        <v>34</v>
      </c>
      <c r="C49" s="24">
        <v>2254</v>
      </c>
      <c r="D49" s="24">
        <v>1446</v>
      </c>
      <c r="E49" s="24">
        <v>808</v>
      </c>
      <c r="F49" s="10">
        <f t="shared" si="4"/>
        <v>2.7249867014845979E-2</v>
      </c>
      <c r="G49" s="10">
        <f t="shared" si="5"/>
        <v>3.0392198074740428E-2</v>
      </c>
      <c r="H49" s="10">
        <f t="shared" si="3"/>
        <v>2.2995048096078319E-2</v>
      </c>
      <c r="I49" s="25"/>
    </row>
    <row r="50" spans="1:9">
      <c r="A50" s="11" t="s">
        <v>35</v>
      </c>
      <c r="B50" s="12" t="s">
        <v>36</v>
      </c>
      <c r="C50" s="24">
        <v>4151</v>
      </c>
      <c r="D50" s="24">
        <v>2918</v>
      </c>
      <c r="E50" s="24">
        <v>1233</v>
      </c>
      <c r="F50" s="10">
        <f t="shared" si="4"/>
        <v>5.0183761303738091E-2</v>
      </c>
      <c r="G50" s="10">
        <f t="shared" si="5"/>
        <v>6.1330867207532891E-2</v>
      </c>
      <c r="H50" s="10">
        <f t="shared" si="3"/>
        <v>3.5090215720871988E-2</v>
      </c>
      <c r="I50" s="25"/>
    </row>
    <row r="51" spans="1:9">
      <c r="A51" s="11" t="s">
        <v>37</v>
      </c>
      <c r="B51" s="12" t="s">
        <v>38</v>
      </c>
      <c r="C51" s="24">
        <v>4595</v>
      </c>
      <c r="D51" s="24">
        <v>1917</v>
      </c>
      <c r="E51" s="24">
        <v>2678</v>
      </c>
      <c r="F51" s="10">
        <f t="shared" si="4"/>
        <v>5.5551525702403404E-2</v>
      </c>
      <c r="G51" s="10">
        <f t="shared" si="5"/>
        <v>4.0291731472529319E-2</v>
      </c>
      <c r="H51" s="10">
        <f t="shared" si="3"/>
        <v>7.6213785645170465E-2</v>
      </c>
      <c r="I51" s="25"/>
    </row>
    <row r="52" spans="1:9">
      <c r="A52" s="11" t="s">
        <v>39</v>
      </c>
      <c r="B52" s="12" t="s">
        <v>40</v>
      </c>
      <c r="C52" s="24">
        <v>2740</v>
      </c>
      <c r="D52" s="24">
        <v>1196</v>
      </c>
      <c r="E52" s="24">
        <v>1544</v>
      </c>
      <c r="F52" s="10">
        <f t="shared" si="4"/>
        <v>3.3125392910682332E-2</v>
      </c>
      <c r="G52" s="10">
        <f t="shared" si="5"/>
        <v>2.5137668670393881E-2</v>
      </c>
      <c r="H52" s="10">
        <f t="shared" si="3"/>
        <v>4.3941032500426885E-2</v>
      </c>
      <c r="I52" s="25"/>
    </row>
    <row r="53" spans="1:9">
      <c r="A53" s="11" t="s">
        <v>41</v>
      </c>
      <c r="B53" s="12" t="s">
        <v>42</v>
      </c>
      <c r="C53" s="24">
        <v>5383</v>
      </c>
      <c r="D53" s="24">
        <v>2469</v>
      </c>
      <c r="E53" s="24">
        <v>2914</v>
      </c>
      <c r="F53" s="10">
        <f t="shared" si="4"/>
        <v>6.5078098554088692E-2</v>
      </c>
      <c r="G53" s="10">
        <f t="shared" si="5"/>
        <v>5.1893732397326496E-2</v>
      </c>
      <c r="H53" s="10">
        <f t="shared" si="3"/>
        <v>8.2930161079173545E-2</v>
      </c>
      <c r="I53" s="25"/>
    </row>
    <row r="54" spans="1:9">
      <c r="A54" s="15" t="s">
        <v>43</v>
      </c>
      <c r="B54" s="12" t="s">
        <v>44</v>
      </c>
      <c r="C54" s="24">
        <v>7796</v>
      </c>
      <c r="D54" s="24">
        <v>1870</v>
      </c>
      <c r="E54" s="24">
        <v>5926</v>
      </c>
      <c r="F54" s="10">
        <f t="shared" si="4"/>
        <v>9.425020552251076E-2</v>
      </c>
      <c r="G54" s="10">
        <f t="shared" si="5"/>
        <v>3.930387994451217E-2</v>
      </c>
      <c r="H54" s="10">
        <f t="shared" si="3"/>
        <v>0.1686493255165348</v>
      </c>
      <c r="I54" s="25"/>
    </row>
    <row r="55" spans="1:9">
      <c r="A55" s="15" t="s">
        <v>45</v>
      </c>
      <c r="B55" s="12" t="s">
        <v>46</v>
      </c>
      <c r="C55" s="24">
        <v>230</v>
      </c>
      <c r="D55" s="24">
        <v>118</v>
      </c>
      <c r="E55" s="24">
        <v>112</v>
      </c>
      <c r="F55" s="10">
        <f t="shared" si="4"/>
        <v>2.7805986749842838E-3</v>
      </c>
      <c r="G55" s="10">
        <f t="shared" si="5"/>
        <v>2.48013787885157E-3</v>
      </c>
      <c r="H55" s="10">
        <f t="shared" si="3"/>
        <v>3.1874324093573909E-3</v>
      </c>
      <c r="I55" s="25"/>
    </row>
    <row r="56" spans="1:9">
      <c r="A56" s="15" t="s">
        <v>47</v>
      </c>
      <c r="B56" s="12" t="s">
        <v>48</v>
      </c>
      <c r="C56" s="24">
        <v>4875</v>
      </c>
      <c r="D56" s="24">
        <v>3202</v>
      </c>
      <c r="E56" s="24">
        <v>1673</v>
      </c>
      <c r="F56" s="10">
        <f t="shared" si="4"/>
        <v>5.8936602350210358E-2</v>
      </c>
      <c r="G56" s="10">
        <f t="shared" si="5"/>
        <v>6.7300012610870569E-2</v>
      </c>
      <c r="H56" s="10">
        <f t="shared" si="3"/>
        <v>4.7612271614776026E-2</v>
      </c>
      <c r="I56" s="25"/>
    </row>
    <row r="57" spans="1:9">
      <c r="A57" s="15" t="s">
        <v>49</v>
      </c>
      <c r="B57" s="12" t="s">
        <v>50</v>
      </c>
      <c r="C57" s="24">
        <v>3042</v>
      </c>
      <c r="D57" s="24">
        <v>2216</v>
      </c>
      <c r="E57" s="24">
        <v>826</v>
      </c>
      <c r="F57" s="10">
        <f t="shared" si="4"/>
        <v>3.6776439866531264E-2</v>
      </c>
      <c r="G57" s="10">
        <f t="shared" si="5"/>
        <v>4.6576148640127789E-2</v>
      </c>
      <c r="H57" s="10">
        <f t="shared" si="3"/>
        <v>2.3507314019010756E-2</v>
      </c>
      <c r="I57" s="25"/>
    </row>
    <row r="58" spans="1:9">
      <c r="A58" s="16" t="s">
        <v>51</v>
      </c>
      <c r="B58" s="17" t="s">
        <v>52</v>
      </c>
      <c r="C58" s="27">
        <v>8730</v>
      </c>
      <c r="D58" s="28">
        <v>5277</v>
      </c>
      <c r="E58" s="28">
        <v>3453</v>
      </c>
      <c r="F58" s="20">
        <f t="shared" si="4"/>
        <v>0.10554185405483824</v>
      </c>
      <c r="G58" s="20">
        <f t="shared" si="5"/>
        <v>0.11091260666694691</v>
      </c>
      <c r="H58" s="20">
        <f t="shared" si="3"/>
        <v>9.8269679549205985E-2</v>
      </c>
      <c r="I58" s="25"/>
    </row>
    <row r="59" spans="1:9" s="29" customFormat="1">
      <c r="B59" s="30"/>
      <c r="F59" s="31"/>
      <c r="G59" s="31"/>
      <c r="H59" s="32" t="s">
        <v>54</v>
      </c>
    </row>
  </sheetData>
  <mergeCells count="12">
    <mergeCell ref="A35:B35"/>
    <mergeCell ref="A2:B4"/>
    <mergeCell ref="C2:H2"/>
    <mergeCell ref="C3:E3"/>
    <mergeCell ref="F3:H3"/>
    <mergeCell ref="A5:B5"/>
    <mergeCell ref="A6:B6"/>
    <mergeCell ref="A31:B33"/>
    <mergeCell ref="C31:H31"/>
    <mergeCell ref="C32:E32"/>
    <mergeCell ref="F32:H32"/>
    <mergeCell ref="A34:B34"/>
  </mergeCells>
  <phoneticPr fontId="3"/>
  <printOptions horizontalCentered="1" verticalCentered="1"/>
  <pageMargins left="0.78740157480314965" right="0.66" top="0.77" bottom="0.9842519685039370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1"/>
  <sheetViews>
    <sheetView workbookViewId="0">
      <selection activeCell="O11" sqref="O11"/>
    </sheetView>
  </sheetViews>
  <sheetFormatPr defaultRowHeight="13.5"/>
  <cols>
    <col min="1" max="13" width="9" style="35"/>
    <col min="14" max="14" width="11.25" style="35" bestFit="1" customWidth="1"/>
    <col min="15" max="16384" width="9" style="35"/>
  </cols>
  <sheetData>
    <row r="1" spans="1:15" ht="18.75">
      <c r="A1" s="34" t="s">
        <v>184</v>
      </c>
    </row>
    <row r="2" spans="1:15">
      <c r="L2" s="96"/>
      <c r="M2" s="96"/>
    </row>
    <row r="3" spans="1:15">
      <c r="A3" s="101" t="s">
        <v>55</v>
      </c>
      <c r="B3" s="99" t="s">
        <v>56</v>
      </c>
      <c r="C3" s="99" t="s">
        <v>57</v>
      </c>
      <c r="D3" s="99"/>
      <c r="E3" s="99"/>
      <c r="F3" s="99"/>
      <c r="G3" s="99"/>
      <c r="H3" s="99"/>
      <c r="I3" s="99"/>
      <c r="J3" s="97" t="s">
        <v>58</v>
      </c>
      <c r="K3" s="36"/>
      <c r="L3" s="36"/>
      <c r="M3" s="36"/>
    </row>
    <row r="4" spans="1:15">
      <c r="A4" s="102"/>
      <c r="B4" s="99"/>
      <c r="C4" s="99" t="s">
        <v>59</v>
      </c>
      <c r="D4" s="99" t="s">
        <v>60</v>
      </c>
      <c r="E4" s="99"/>
      <c r="F4" s="99"/>
      <c r="G4" s="99"/>
      <c r="H4" s="99"/>
      <c r="I4" s="104" t="s">
        <v>61</v>
      </c>
      <c r="J4" s="98"/>
      <c r="K4" s="99" t="s">
        <v>62</v>
      </c>
      <c r="L4" s="99" t="s">
        <v>63</v>
      </c>
      <c r="M4" s="100" t="s">
        <v>64</v>
      </c>
    </row>
    <row r="5" spans="1:15" ht="27">
      <c r="A5" s="103"/>
      <c r="B5" s="99"/>
      <c r="C5" s="99"/>
      <c r="D5" s="37" t="s">
        <v>59</v>
      </c>
      <c r="E5" s="37" t="s">
        <v>65</v>
      </c>
      <c r="F5" s="38" t="s">
        <v>66</v>
      </c>
      <c r="G5" s="39" t="s">
        <v>67</v>
      </c>
      <c r="H5" s="37" t="s">
        <v>68</v>
      </c>
      <c r="I5" s="105"/>
      <c r="J5" s="98"/>
      <c r="K5" s="99"/>
      <c r="L5" s="99"/>
      <c r="M5" s="100"/>
    </row>
    <row r="6" spans="1:15">
      <c r="A6" s="40" t="s">
        <v>69</v>
      </c>
      <c r="B6" s="41">
        <f t="shared" ref="B6:M6" si="0">SUM(B8:B22)</f>
        <v>164185</v>
      </c>
      <c r="C6" s="41">
        <f t="shared" si="0"/>
        <v>86082</v>
      </c>
      <c r="D6" s="41">
        <f t="shared" si="0"/>
        <v>82716</v>
      </c>
      <c r="E6" s="41">
        <f t="shared" si="0"/>
        <v>65372</v>
      </c>
      <c r="F6" s="41">
        <f t="shared" si="0"/>
        <v>11825</v>
      </c>
      <c r="G6" s="41">
        <f t="shared" si="0"/>
        <v>3747</v>
      </c>
      <c r="H6" s="41">
        <f t="shared" si="0"/>
        <v>1772</v>
      </c>
      <c r="I6" s="41">
        <f t="shared" si="0"/>
        <v>3366</v>
      </c>
      <c r="J6" s="41">
        <f t="shared" si="0"/>
        <v>60101</v>
      </c>
      <c r="K6" s="41">
        <f t="shared" si="0"/>
        <v>23550</v>
      </c>
      <c r="L6" s="41">
        <f t="shared" si="0"/>
        <v>12916</v>
      </c>
      <c r="M6" s="41">
        <f t="shared" si="0"/>
        <v>23635</v>
      </c>
      <c r="N6" s="42"/>
      <c r="O6" s="42"/>
    </row>
    <row r="7" spans="1:15">
      <c r="A7" s="43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</row>
    <row r="8" spans="1:15">
      <c r="A8" s="43" t="s">
        <v>70</v>
      </c>
      <c r="B8" s="41">
        <v>10694</v>
      </c>
      <c r="C8" s="41">
        <v>1511</v>
      </c>
      <c r="D8" s="41">
        <v>1445</v>
      </c>
      <c r="E8" s="41">
        <v>225</v>
      </c>
      <c r="F8" s="41">
        <v>30</v>
      </c>
      <c r="G8" s="41">
        <v>1183</v>
      </c>
      <c r="H8" s="41">
        <v>7</v>
      </c>
      <c r="I8" s="41">
        <v>66</v>
      </c>
      <c r="J8" s="41">
        <v>7996</v>
      </c>
      <c r="K8" s="41">
        <v>40</v>
      </c>
      <c r="L8" s="41">
        <v>7816</v>
      </c>
      <c r="M8" s="41">
        <v>140</v>
      </c>
      <c r="N8" s="42"/>
      <c r="O8" s="42"/>
    </row>
    <row r="9" spans="1:15">
      <c r="A9" s="43" t="s">
        <v>71</v>
      </c>
      <c r="B9" s="41">
        <v>13205</v>
      </c>
      <c r="C9" s="41">
        <v>6485</v>
      </c>
      <c r="D9" s="41">
        <v>6136</v>
      </c>
      <c r="E9" s="41">
        <v>3580</v>
      </c>
      <c r="F9" s="41">
        <v>175</v>
      </c>
      <c r="G9" s="41">
        <v>2317</v>
      </c>
      <c r="H9" s="41">
        <v>64</v>
      </c>
      <c r="I9" s="41">
        <v>349</v>
      </c>
      <c r="J9" s="41">
        <v>4844</v>
      </c>
      <c r="K9" s="41">
        <v>190</v>
      </c>
      <c r="L9" s="41">
        <v>4469</v>
      </c>
      <c r="M9" s="41">
        <v>185</v>
      </c>
      <c r="N9" s="42"/>
      <c r="O9" s="42"/>
    </row>
    <row r="10" spans="1:15">
      <c r="A10" s="43" t="s">
        <v>72</v>
      </c>
      <c r="B10" s="41">
        <v>10382</v>
      </c>
      <c r="C10" s="41">
        <v>7310</v>
      </c>
      <c r="D10" s="41">
        <v>6873</v>
      </c>
      <c r="E10" s="41">
        <v>6267</v>
      </c>
      <c r="F10" s="41">
        <v>324</v>
      </c>
      <c r="G10" s="41">
        <v>146</v>
      </c>
      <c r="H10" s="41">
        <v>136</v>
      </c>
      <c r="I10" s="41">
        <v>437</v>
      </c>
      <c r="J10" s="41">
        <v>1205</v>
      </c>
      <c r="K10" s="41">
        <v>593</v>
      </c>
      <c r="L10" s="41">
        <v>428</v>
      </c>
      <c r="M10" s="41">
        <v>184</v>
      </c>
      <c r="N10" s="42"/>
      <c r="O10" s="42"/>
    </row>
    <row r="11" spans="1:15">
      <c r="A11" s="43" t="s">
        <v>73</v>
      </c>
      <c r="B11" s="41">
        <v>11565</v>
      </c>
      <c r="C11" s="41">
        <v>8009</v>
      </c>
      <c r="D11" s="41">
        <v>7690</v>
      </c>
      <c r="E11" s="41">
        <v>6783</v>
      </c>
      <c r="F11" s="41">
        <v>565</v>
      </c>
      <c r="G11" s="41">
        <v>45</v>
      </c>
      <c r="H11" s="41">
        <v>297</v>
      </c>
      <c r="I11" s="41">
        <v>319</v>
      </c>
      <c r="J11" s="41">
        <v>1587</v>
      </c>
      <c r="K11" s="41">
        <v>1312</v>
      </c>
      <c r="L11" s="41">
        <v>90</v>
      </c>
      <c r="M11" s="41">
        <v>185</v>
      </c>
      <c r="N11" s="42"/>
      <c r="O11" s="42"/>
    </row>
    <row r="12" spans="1:15">
      <c r="A12" s="43" t="s">
        <v>74</v>
      </c>
      <c r="B12" s="41">
        <v>13055</v>
      </c>
      <c r="C12" s="41">
        <v>8888</v>
      </c>
      <c r="D12" s="41">
        <v>8545</v>
      </c>
      <c r="E12" s="41">
        <v>7395</v>
      </c>
      <c r="F12" s="41">
        <v>908</v>
      </c>
      <c r="G12" s="41">
        <v>23</v>
      </c>
      <c r="H12" s="41">
        <v>219</v>
      </c>
      <c r="I12" s="41">
        <v>343</v>
      </c>
      <c r="J12" s="41">
        <v>2196</v>
      </c>
      <c r="K12" s="41">
        <v>1947</v>
      </c>
      <c r="L12" s="41">
        <v>47</v>
      </c>
      <c r="M12" s="41">
        <v>202</v>
      </c>
      <c r="N12" s="42"/>
      <c r="O12" s="42"/>
    </row>
    <row r="13" spans="1:15">
      <c r="A13" s="43" t="s">
        <v>75</v>
      </c>
      <c r="B13" s="41">
        <v>14972</v>
      </c>
      <c r="C13" s="41">
        <v>10657</v>
      </c>
      <c r="D13" s="41">
        <v>10313</v>
      </c>
      <c r="E13" s="41">
        <v>8617</v>
      </c>
      <c r="F13" s="41">
        <v>1563</v>
      </c>
      <c r="G13" s="41">
        <v>13</v>
      </c>
      <c r="H13" s="41">
        <v>120</v>
      </c>
      <c r="I13" s="41">
        <v>344</v>
      </c>
      <c r="J13" s="41">
        <v>2270</v>
      </c>
      <c r="K13" s="41">
        <v>1975</v>
      </c>
      <c r="L13" s="41">
        <v>22</v>
      </c>
      <c r="M13" s="41">
        <v>273</v>
      </c>
      <c r="N13" s="42"/>
      <c r="O13" s="42"/>
    </row>
    <row r="14" spans="1:15">
      <c r="A14" s="43" t="s">
        <v>76</v>
      </c>
      <c r="B14" s="41">
        <v>14509</v>
      </c>
      <c r="C14" s="41">
        <v>10649</v>
      </c>
      <c r="D14" s="41">
        <v>10267</v>
      </c>
      <c r="E14" s="41">
        <v>8276</v>
      </c>
      <c r="F14" s="41">
        <v>1891</v>
      </c>
      <c r="G14" s="41">
        <v>9</v>
      </c>
      <c r="H14" s="41">
        <v>91</v>
      </c>
      <c r="I14" s="41">
        <v>382</v>
      </c>
      <c r="J14" s="41">
        <v>1983</v>
      </c>
      <c r="K14" s="41">
        <v>1677</v>
      </c>
      <c r="L14" s="41">
        <v>12</v>
      </c>
      <c r="M14" s="41">
        <v>294</v>
      </c>
      <c r="N14" s="42"/>
      <c r="O14" s="42"/>
    </row>
    <row r="15" spans="1:15">
      <c r="A15" s="43" t="s">
        <v>77</v>
      </c>
      <c r="B15" s="41">
        <v>13024</v>
      </c>
      <c r="C15" s="41">
        <v>9722</v>
      </c>
      <c r="D15" s="41">
        <v>9404</v>
      </c>
      <c r="E15" s="41">
        <v>7596</v>
      </c>
      <c r="F15" s="41">
        <v>1713</v>
      </c>
      <c r="G15" s="41">
        <v>3</v>
      </c>
      <c r="H15" s="41">
        <v>92</v>
      </c>
      <c r="I15" s="41">
        <v>318</v>
      </c>
      <c r="J15" s="41">
        <v>1924</v>
      </c>
      <c r="K15" s="41">
        <v>1583</v>
      </c>
      <c r="L15" s="41">
        <v>11</v>
      </c>
      <c r="M15" s="41">
        <v>330</v>
      </c>
      <c r="N15" s="42"/>
      <c r="O15" s="42"/>
    </row>
    <row r="16" spans="1:15">
      <c r="A16" s="43" t="s">
        <v>78</v>
      </c>
      <c r="B16" s="41">
        <v>10491</v>
      </c>
      <c r="C16" s="41">
        <v>7552</v>
      </c>
      <c r="D16" s="41">
        <v>7282</v>
      </c>
      <c r="E16" s="41">
        <v>5913</v>
      </c>
      <c r="F16" s="41">
        <v>1278</v>
      </c>
      <c r="G16" s="41">
        <v>2</v>
      </c>
      <c r="H16" s="41">
        <v>89</v>
      </c>
      <c r="I16" s="41">
        <v>270</v>
      </c>
      <c r="J16" s="41">
        <v>2019</v>
      </c>
      <c r="K16" s="41">
        <v>1645</v>
      </c>
      <c r="L16" s="41">
        <v>7</v>
      </c>
      <c r="M16" s="41">
        <v>367</v>
      </c>
      <c r="N16" s="42"/>
      <c r="O16" s="42"/>
    </row>
    <row r="17" spans="1:15">
      <c r="A17" s="43" t="s">
        <v>79</v>
      </c>
      <c r="B17" s="41">
        <v>10149</v>
      </c>
      <c r="C17" s="41">
        <v>6142</v>
      </c>
      <c r="D17" s="41">
        <v>5907</v>
      </c>
      <c r="E17" s="41">
        <v>4709</v>
      </c>
      <c r="F17" s="41">
        <v>1071</v>
      </c>
      <c r="G17" s="41">
        <v>1</v>
      </c>
      <c r="H17" s="41">
        <v>126</v>
      </c>
      <c r="I17" s="41">
        <v>235</v>
      </c>
      <c r="J17" s="41">
        <v>3270</v>
      </c>
      <c r="K17" s="41">
        <v>2201</v>
      </c>
      <c r="L17" s="41">
        <v>7</v>
      </c>
      <c r="M17" s="41">
        <v>1062</v>
      </c>
      <c r="N17" s="42"/>
      <c r="O17" s="42"/>
    </row>
    <row r="18" spans="1:15">
      <c r="A18" s="43" t="s">
        <v>80</v>
      </c>
      <c r="B18" s="41">
        <v>11425</v>
      </c>
      <c r="C18" s="41">
        <v>4610</v>
      </c>
      <c r="D18" s="41">
        <v>4420</v>
      </c>
      <c r="E18" s="41">
        <v>3210</v>
      </c>
      <c r="F18" s="41">
        <v>1050</v>
      </c>
      <c r="G18" s="41">
        <v>3</v>
      </c>
      <c r="H18" s="41">
        <v>157</v>
      </c>
      <c r="I18" s="41">
        <v>190</v>
      </c>
      <c r="J18" s="41">
        <v>6182</v>
      </c>
      <c r="K18" s="41">
        <v>3050</v>
      </c>
      <c r="L18" s="41">
        <v>2</v>
      </c>
      <c r="M18" s="41">
        <v>3130</v>
      </c>
      <c r="N18" s="42"/>
      <c r="O18" s="42"/>
    </row>
    <row r="19" spans="1:15">
      <c r="A19" s="43" t="s">
        <v>81</v>
      </c>
      <c r="B19" s="41">
        <v>9664</v>
      </c>
      <c r="C19" s="41">
        <v>2535</v>
      </c>
      <c r="D19" s="41">
        <v>2465</v>
      </c>
      <c r="E19" s="41">
        <v>1657</v>
      </c>
      <c r="F19" s="41">
        <v>677</v>
      </c>
      <c r="G19" s="41">
        <v>1</v>
      </c>
      <c r="H19" s="41">
        <v>130</v>
      </c>
      <c r="I19" s="41">
        <v>70</v>
      </c>
      <c r="J19" s="41">
        <v>6706</v>
      </c>
      <c r="K19" s="41">
        <v>2620</v>
      </c>
      <c r="L19" s="41" t="s">
        <v>14</v>
      </c>
      <c r="M19" s="41">
        <v>4086</v>
      </c>
      <c r="N19" s="42"/>
      <c r="O19" s="42"/>
    </row>
    <row r="20" spans="1:15">
      <c r="A20" s="43" t="s">
        <v>82</v>
      </c>
      <c r="B20" s="41">
        <v>8403</v>
      </c>
      <c r="C20" s="41">
        <v>1232</v>
      </c>
      <c r="D20" s="41">
        <v>1206</v>
      </c>
      <c r="E20" s="41">
        <v>741</v>
      </c>
      <c r="F20" s="41">
        <v>353</v>
      </c>
      <c r="G20" s="41">
        <v>1</v>
      </c>
      <c r="H20" s="41">
        <v>111</v>
      </c>
      <c r="I20" s="41">
        <v>26</v>
      </c>
      <c r="J20" s="41">
        <v>6742</v>
      </c>
      <c r="K20" s="41">
        <v>2192</v>
      </c>
      <c r="L20" s="41">
        <v>3</v>
      </c>
      <c r="M20" s="41">
        <v>4547</v>
      </c>
      <c r="N20" s="42"/>
      <c r="O20" s="42"/>
    </row>
    <row r="21" spans="1:15">
      <c r="A21" s="43" t="s">
        <v>83</v>
      </c>
      <c r="B21" s="41">
        <v>6823</v>
      </c>
      <c r="C21" s="41">
        <v>555</v>
      </c>
      <c r="D21" s="41">
        <v>544</v>
      </c>
      <c r="E21" s="41">
        <v>300</v>
      </c>
      <c r="F21" s="41">
        <v>158</v>
      </c>
      <c r="G21" s="41" t="s">
        <v>14</v>
      </c>
      <c r="H21" s="41">
        <v>86</v>
      </c>
      <c r="I21" s="41">
        <v>11</v>
      </c>
      <c r="J21" s="41">
        <v>5872</v>
      </c>
      <c r="K21" s="41">
        <v>1545</v>
      </c>
      <c r="L21" s="41">
        <v>1</v>
      </c>
      <c r="M21" s="41">
        <v>4326</v>
      </c>
      <c r="N21" s="42"/>
      <c r="O21" s="42"/>
    </row>
    <row r="22" spans="1:15">
      <c r="A22" s="43" t="s">
        <v>84</v>
      </c>
      <c r="B22" s="41">
        <v>5824</v>
      </c>
      <c r="C22" s="41">
        <v>225</v>
      </c>
      <c r="D22" s="41">
        <v>219</v>
      </c>
      <c r="E22" s="41">
        <v>103</v>
      </c>
      <c r="F22" s="41">
        <v>69</v>
      </c>
      <c r="G22" s="41" t="s">
        <v>14</v>
      </c>
      <c r="H22" s="41">
        <v>47</v>
      </c>
      <c r="I22" s="41">
        <v>6</v>
      </c>
      <c r="J22" s="41">
        <v>5305</v>
      </c>
      <c r="K22" s="41">
        <v>980</v>
      </c>
      <c r="L22" s="41">
        <v>1</v>
      </c>
      <c r="M22" s="41">
        <v>4324</v>
      </c>
      <c r="N22" s="42"/>
      <c r="O22" s="42"/>
    </row>
    <row r="23" spans="1:15">
      <c r="A23" s="43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5">
      <c r="A24" s="43" t="s">
        <v>85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</row>
    <row r="25" spans="1:15">
      <c r="A25" s="43" t="s">
        <v>86</v>
      </c>
      <c r="B25" s="41">
        <v>122046</v>
      </c>
      <c r="C25" s="41">
        <v>76925</v>
      </c>
      <c r="D25" s="41">
        <v>73862</v>
      </c>
      <c r="E25" s="41">
        <v>59361</v>
      </c>
      <c r="F25" s="41">
        <v>9518</v>
      </c>
      <c r="G25" s="41">
        <v>3742</v>
      </c>
      <c r="H25" s="41">
        <v>1241</v>
      </c>
      <c r="I25" s="41">
        <v>3063</v>
      </c>
      <c r="J25" s="41">
        <v>29294</v>
      </c>
      <c r="K25" s="41">
        <v>13163</v>
      </c>
      <c r="L25" s="41">
        <v>12909</v>
      </c>
      <c r="M25" s="41">
        <v>3222</v>
      </c>
    </row>
    <row r="26" spans="1:15">
      <c r="A26" s="43" t="s">
        <v>87</v>
      </c>
      <c r="B26" s="41">
        <v>42139</v>
      </c>
      <c r="C26" s="41">
        <v>9157</v>
      </c>
      <c r="D26" s="41">
        <v>8854</v>
      </c>
      <c r="E26" s="41">
        <v>6011</v>
      </c>
      <c r="F26" s="41">
        <v>2307</v>
      </c>
      <c r="G26" s="41">
        <v>5</v>
      </c>
      <c r="H26" s="41">
        <v>531</v>
      </c>
      <c r="I26" s="41">
        <v>303</v>
      </c>
      <c r="J26" s="41">
        <v>30807</v>
      </c>
      <c r="K26" s="41">
        <v>10387</v>
      </c>
      <c r="L26" s="41">
        <v>7</v>
      </c>
      <c r="M26" s="41">
        <v>20413</v>
      </c>
    </row>
    <row r="27" spans="1:15">
      <c r="A27" s="43" t="s">
        <v>88</v>
      </c>
      <c r="B27" s="41">
        <f t="shared" ref="B27:M27" si="1">B26-B28</f>
        <v>21089</v>
      </c>
      <c r="C27" s="41">
        <f t="shared" si="1"/>
        <v>7145</v>
      </c>
      <c r="D27" s="41">
        <f t="shared" si="1"/>
        <v>6885</v>
      </c>
      <c r="E27" s="41">
        <f t="shared" si="1"/>
        <v>4867</v>
      </c>
      <c r="F27" s="41">
        <f t="shared" si="1"/>
        <v>1727</v>
      </c>
      <c r="G27" s="41">
        <f t="shared" si="1"/>
        <v>4</v>
      </c>
      <c r="H27" s="41">
        <f t="shared" si="1"/>
        <v>287</v>
      </c>
      <c r="I27" s="41">
        <f t="shared" si="1"/>
        <v>260</v>
      </c>
      <c r="J27" s="41">
        <f t="shared" si="1"/>
        <v>12888</v>
      </c>
      <c r="K27" s="41">
        <f t="shared" si="1"/>
        <v>5670</v>
      </c>
      <c r="L27" s="41">
        <f t="shared" si="1"/>
        <v>2</v>
      </c>
      <c r="M27" s="41">
        <f t="shared" si="1"/>
        <v>7216</v>
      </c>
    </row>
    <row r="28" spans="1:15">
      <c r="A28" s="44" t="s">
        <v>89</v>
      </c>
      <c r="B28" s="45">
        <v>21050</v>
      </c>
      <c r="C28" s="46">
        <v>2012</v>
      </c>
      <c r="D28" s="46">
        <v>1969</v>
      </c>
      <c r="E28" s="46">
        <v>1144</v>
      </c>
      <c r="F28" s="46">
        <v>580</v>
      </c>
      <c r="G28" s="46">
        <v>1</v>
      </c>
      <c r="H28" s="46">
        <v>244</v>
      </c>
      <c r="I28" s="46">
        <v>43</v>
      </c>
      <c r="J28" s="46">
        <v>17919</v>
      </c>
      <c r="K28" s="46">
        <v>4717</v>
      </c>
      <c r="L28" s="46">
        <v>5</v>
      </c>
      <c r="M28" s="46">
        <v>13197</v>
      </c>
    </row>
    <row r="29" spans="1:15">
      <c r="G29" s="35" t="s">
        <v>90</v>
      </c>
    </row>
    <row r="30" spans="1:15">
      <c r="F30" s="47"/>
      <c r="G30" s="47"/>
      <c r="H30" s="47"/>
      <c r="I30" s="47"/>
      <c r="J30" s="47"/>
      <c r="K30" s="47"/>
      <c r="L30" s="47"/>
      <c r="M30" s="48" t="s">
        <v>91</v>
      </c>
    </row>
    <row r="31" spans="1:15">
      <c r="E31" s="49"/>
    </row>
  </sheetData>
  <mergeCells count="11">
    <mergeCell ref="A3:A5"/>
    <mergeCell ref="B3:B5"/>
    <mergeCell ref="I4:I5"/>
    <mergeCell ref="C4:C5"/>
    <mergeCell ref="D4:H4"/>
    <mergeCell ref="C3:I3"/>
    <mergeCell ref="L2:M2"/>
    <mergeCell ref="J3:J5"/>
    <mergeCell ref="K4:K5"/>
    <mergeCell ref="L4:L5"/>
    <mergeCell ref="M4:M5"/>
  </mergeCells>
  <phoneticPr fontId="3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30"/>
  <sheetViews>
    <sheetView workbookViewId="0">
      <selection activeCell="P11" sqref="P11"/>
    </sheetView>
  </sheetViews>
  <sheetFormatPr defaultRowHeight="13.5"/>
  <cols>
    <col min="1" max="13" width="9" style="35"/>
    <col min="14" max="14" width="10.125" style="35" bestFit="1" customWidth="1"/>
    <col min="15" max="269" width="9" style="35"/>
    <col min="270" max="270" width="10.125" style="35" bestFit="1" customWidth="1"/>
    <col min="271" max="525" width="9" style="35"/>
    <col min="526" max="526" width="10.125" style="35" bestFit="1" customWidth="1"/>
    <col min="527" max="781" width="9" style="35"/>
    <col min="782" max="782" width="10.125" style="35" bestFit="1" customWidth="1"/>
    <col min="783" max="1037" width="9" style="35"/>
    <col min="1038" max="1038" width="10.125" style="35" bestFit="1" customWidth="1"/>
    <col min="1039" max="1293" width="9" style="35"/>
    <col min="1294" max="1294" width="10.125" style="35" bestFit="1" customWidth="1"/>
    <col min="1295" max="1549" width="9" style="35"/>
    <col min="1550" max="1550" width="10.125" style="35" bestFit="1" customWidth="1"/>
    <col min="1551" max="1805" width="9" style="35"/>
    <col min="1806" max="1806" width="10.125" style="35" bestFit="1" customWidth="1"/>
    <col min="1807" max="2061" width="9" style="35"/>
    <col min="2062" max="2062" width="10.125" style="35" bestFit="1" customWidth="1"/>
    <col min="2063" max="2317" width="9" style="35"/>
    <col min="2318" max="2318" width="10.125" style="35" bestFit="1" customWidth="1"/>
    <col min="2319" max="2573" width="9" style="35"/>
    <col min="2574" max="2574" width="10.125" style="35" bestFit="1" customWidth="1"/>
    <col min="2575" max="2829" width="9" style="35"/>
    <col min="2830" max="2830" width="10.125" style="35" bestFit="1" customWidth="1"/>
    <col min="2831" max="3085" width="9" style="35"/>
    <col min="3086" max="3086" width="10.125" style="35" bestFit="1" customWidth="1"/>
    <col min="3087" max="3341" width="9" style="35"/>
    <col min="3342" max="3342" width="10.125" style="35" bestFit="1" customWidth="1"/>
    <col min="3343" max="3597" width="9" style="35"/>
    <col min="3598" max="3598" width="10.125" style="35" bestFit="1" customWidth="1"/>
    <col min="3599" max="3853" width="9" style="35"/>
    <col min="3854" max="3854" width="10.125" style="35" bestFit="1" customWidth="1"/>
    <col min="3855" max="4109" width="9" style="35"/>
    <col min="4110" max="4110" width="10.125" style="35" bestFit="1" customWidth="1"/>
    <col min="4111" max="4365" width="9" style="35"/>
    <col min="4366" max="4366" width="10.125" style="35" bestFit="1" customWidth="1"/>
    <col min="4367" max="4621" width="9" style="35"/>
    <col min="4622" max="4622" width="10.125" style="35" bestFit="1" customWidth="1"/>
    <col min="4623" max="4877" width="9" style="35"/>
    <col min="4878" max="4878" width="10.125" style="35" bestFit="1" customWidth="1"/>
    <col min="4879" max="5133" width="9" style="35"/>
    <col min="5134" max="5134" width="10.125" style="35" bestFit="1" customWidth="1"/>
    <col min="5135" max="5389" width="9" style="35"/>
    <col min="5390" max="5390" width="10.125" style="35" bestFit="1" customWidth="1"/>
    <col min="5391" max="5645" width="9" style="35"/>
    <col min="5646" max="5646" width="10.125" style="35" bestFit="1" customWidth="1"/>
    <col min="5647" max="5901" width="9" style="35"/>
    <col min="5902" max="5902" width="10.125" style="35" bestFit="1" customWidth="1"/>
    <col min="5903" max="6157" width="9" style="35"/>
    <col min="6158" max="6158" width="10.125" style="35" bestFit="1" customWidth="1"/>
    <col min="6159" max="6413" width="9" style="35"/>
    <col min="6414" max="6414" width="10.125" style="35" bestFit="1" customWidth="1"/>
    <col min="6415" max="6669" width="9" style="35"/>
    <col min="6670" max="6670" width="10.125" style="35" bestFit="1" customWidth="1"/>
    <col min="6671" max="6925" width="9" style="35"/>
    <col min="6926" max="6926" width="10.125" style="35" bestFit="1" customWidth="1"/>
    <col min="6927" max="7181" width="9" style="35"/>
    <col min="7182" max="7182" width="10.125" style="35" bestFit="1" customWidth="1"/>
    <col min="7183" max="7437" width="9" style="35"/>
    <col min="7438" max="7438" width="10.125" style="35" bestFit="1" customWidth="1"/>
    <col min="7439" max="7693" width="9" style="35"/>
    <col min="7694" max="7694" width="10.125" style="35" bestFit="1" customWidth="1"/>
    <col min="7695" max="7949" width="9" style="35"/>
    <col min="7950" max="7950" width="10.125" style="35" bestFit="1" customWidth="1"/>
    <col min="7951" max="8205" width="9" style="35"/>
    <col min="8206" max="8206" width="10.125" style="35" bestFit="1" customWidth="1"/>
    <col min="8207" max="8461" width="9" style="35"/>
    <col min="8462" max="8462" width="10.125" style="35" bestFit="1" customWidth="1"/>
    <col min="8463" max="8717" width="9" style="35"/>
    <col min="8718" max="8718" width="10.125" style="35" bestFit="1" customWidth="1"/>
    <col min="8719" max="8973" width="9" style="35"/>
    <col min="8974" max="8974" width="10.125" style="35" bestFit="1" customWidth="1"/>
    <col min="8975" max="9229" width="9" style="35"/>
    <col min="9230" max="9230" width="10.125" style="35" bestFit="1" customWidth="1"/>
    <col min="9231" max="9485" width="9" style="35"/>
    <col min="9486" max="9486" width="10.125" style="35" bestFit="1" customWidth="1"/>
    <col min="9487" max="9741" width="9" style="35"/>
    <col min="9742" max="9742" width="10.125" style="35" bestFit="1" customWidth="1"/>
    <col min="9743" max="9997" width="9" style="35"/>
    <col min="9998" max="9998" width="10.125" style="35" bestFit="1" customWidth="1"/>
    <col min="9999" max="10253" width="9" style="35"/>
    <col min="10254" max="10254" width="10.125" style="35" bestFit="1" customWidth="1"/>
    <col min="10255" max="10509" width="9" style="35"/>
    <col min="10510" max="10510" width="10.125" style="35" bestFit="1" customWidth="1"/>
    <col min="10511" max="10765" width="9" style="35"/>
    <col min="10766" max="10766" width="10.125" style="35" bestFit="1" customWidth="1"/>
    <col min="10767" max="11021" width="9" style="35"/>
    <col min="11022" max="11022" width="10.125" style="35" bestFit="1" customWidth="1"/>
    <col min="11023" max="11277" width="9" style="35"/>
    <col min="11278" max="11278" width="10.125" style="35" bestFit="1" customWidth="1"/>
    <col min="11279" max="11533" width="9" style="35"/>
    <col min="11534" max="11534" width="10.125" style="35" bestFit="1" customWidth="1"/>
    <col min="11535" max="11789" width="9" style="35"/>
    <col min="11790" max="11790" width="10.125" style="35" bestFit="1" customWidth="1"/>
    <col min="11791" max="12045" width="9" style="35"/>
    <col min="12046" max="12046" width="10.125" style="35" bestFit="1" customWidth="1"/>
    <col min="12047" max="12301" width="9" style="35"/>
    <col min="12302" max="12302" width="10.125" style="35" bestFit="1" customWidth="1"/>
    <col min="12303" max="12557" width="9" style="35"/>
    <col min="12558" max="12558" width="10.125" style="35" bestFit="1" customWidth="1"/>
    <col min="12559" max="12813" width="9" style="35"/>
    <col min="12814" max="12814" width="10.125" style="35" bestFit="1" customWidth="1"/>
    <col min="12815" max="13069" width="9" style="35"/>
    <col min="13070" max="13070" width="10.125" style="35" bestFit="1" customWidth="1"/>
    <col min="13071" max="13325" width="9" style="35"/>
    <col min="13326" max="13326" width="10.125" style="35" bestFit="1" customWidth="1"/>
    <col min="13327" max="13581" width="9" style="35"/>
    <col min="13582" max="13582" width="10.125" style="35" bestFit="1" customWidth="1"/>
    <col min="13583" max="13837" width="9" style="35"/>
    <col min="13838" max="13838" width="10.125" style="35" bestFit="1" customWidth="1"/>
    <col min="13839" max="14093" width="9" style="35"/>
    <col min="14094" max="14094" width="10.125" style="35" bestFit="1" customWidth="1"/>
    <col min="14095" max="14349" width="9" style="35"/>
    <col min="14350" max="14350" width="10.125" style="35" bestFit="1" customWidth="1"/>
    <col min="14351" max="14605" width="9" style="35"/>
    <col min="14606" max="14606" width="10.125" style="35" bestFit="1" customWidth="1"/>
    <col min="14607" max="14861" width="9" style="35"/>
    <col min="14862" max="14862" width="10.125" style="35" bestFit="1" customWidth="1"/>
    <col min="14863" max="15117" width="9" style="35"/>
    <col min="15118" max="15118" width="10.125" style="35" bestFit="1" customWidth="1"/>
    <col min="15119" max="15373" width="9" style="35"/>
    <col min="15374" max="15374" width="10.125" style="35" bestFit="1" customWidth="1"/>
    <col min="15375" max="15629" width="9" style="35"/>
    <col min="15630" max="15630" width="10.125" style="35" bestFit="1" customWidth="1"/>
    <col min="15631" max="15885" width="9" style="35"/>
    <col min="15886" max="15886" width="10.125" style="35" bestFit="1" customWidth="1"/>
    <col min="15887" max="16141" width="9" style="35"/>
    <col min="16142" max="16142" width="10.125" style="35" bestFit="1" customWidth="1"/>
    <col min="16143" max="16384" width="9" style="35"/>
  </cols>
  <sheetData>
    <row r="1" spans="1:15" ht="18.75">
      <c r="A1" s="34" t="s">
        <v>182</v>
      </c>
    </row>
    <row r="2" spans="1:15">
      <c r="L2" s="96"/>
      <c r="M2" s="96"/>
    </row>
    <row r="3" spans="1:15">
      <c r="A3" s="101" t="s">
        <v>92</v>
      </c>
      <c r="B3" s="99" t="s">
        <v>93</v>
      </c>
      <c r="C3" s="99" t="s">
        <v>94</v>
      </c>
      <c r="D3" s="99"/>
      <c r="E3" s="99"/>
      <c r="F3" s="99"/>
      <c r="G3" s="99"/>
      <c r="H3" s="99"/>
      <c r="I3" s="99"/>
      <c r="J3" s="97" t="s">
        <v>95</v>
      </c>
      <c r="K3" s="36"/>
      <c r="L3" s="36"/>
      <c r="M3" s="36"/>
    </row>
    <row r="4" spans="1:15">
      <c r="A4" s="102"/>
      <c r="B4" s="99"/>
      <c r="C4" s="99" t="s">
        <v>96</v>
      </c>
      <c r="D4" s="99" t="s">
        <v>97</v>
      </c>
      <c r="E4" s="99"/>
      <c r="F4" s="99"/>
      <c r="G4" s="99"/>
      <c r="H4" s="99"/>
      <c r="I4" s="104" t="s">
        <v>98</v>
      </c>
      <c r="J4" s="98"/>
      <c r="K4" s="99" t="s">
        <v>99</v>
      </c>
      <c r="L4" s="99" t="s">
        <v>100</v>
      </c>
      <c r="M4" s="100" t="s">
        <v>101</v>
      </c>
    </row>
    <row r="5" spans="1:15" ht="27">
      <c r="A5" s="103"/>
      <c r="B5" s="99"/>
      <c r="C5" s="99"/>
      <c r="D5" s="37" t="s">
        <v>96</v>
      </c>
      <c r="E5" s="37" t="s">
        <v>102</v>
      </c>
      <c r="F5" s="38" t="s">
        <v>103</v>
      </c>
      <c r="G5" s="39" t="s">
        <v>104</v>
      </c>
      <c r="H5" s="37" t="s">
        <v>105</v>
      </c>
      <c r="I5" s="105"/>
      <c r="J5" s="98"/>
      <c r="K5" s="99"/>
      <c r="L5" s="99"/>
      <c r="M5" s="100"/>
    </row>
    <row r="6" spans="1:15">
      <c r="A6" s="40" t="s">
        <v>5</v>
      </c>
      <c r="B6" s="41">
        <f>SUM(B8:B22)</f>
        <v>80284</v>
      </c>
      <c r="C6" s="41">
        <f t="shared" ref="C6:M6" si="0">SUM(C8:C22)</f>
        <v>49732</v>
      </c>
      <c r="D6" s="41">
        <f t="shared" si="0"/>
        <v>47578</v>
      </c>
      <c r="E6" s="41">
        <f t="shared" si="0"/>
        <v>44101</v>
      </c>
      <c r="F6" s="41">
        <f t="shared" si="0"/>
        <v>906</v>
      </c>
      <c r="G6" s="41">
        <f t="shared" si="0"/>
        <v>1749</v>
      </c>
      <c r="H6" s="41">
        <f t="shared" si="0"/>
        <v>822</v>
      </c>
      <c r="I6" s="41">
        <f t="shared" si="0"/>
        <v>2154</v>
      </c>
      <c r="J6" s="41">
        <f t="shared" si="0"/>
        <v>20932</v>
      </c>
      <c r="K6" s="41">
        <f t="shared" si="0"/>
        <v>2034</v>
      </c>
      <c r="L6" s="41">
        <f t="shared" si="0"/>
        <v>6749</v>
      </c>
      <c r="M6" s="41">
        <f t="shared" si="0"/>
        <v>12149</v>
      </c>
      <c r="N6" s="42"/>
      <c r="O6" s="42"/>
    </row>
    <row r="7" spans="1:15">
      <c r="A7" s="43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</row>
    <row r="8" spans="1:15">
      <c r="A8" s="43" t="s">
        <v>106</v>
      </c>
      <c r="B8" s="41">
        <v>5461</v>
      </c>
      <c r="C8" s="41">
        <v>704</v>
      </c>
      <c r="D8" s="41">
        <v>667</v>
      </c>
      <c r="E8" s="41">
        <v>131</v>
      </c>
      <c r="F8" s="41">
        <v>12</v>
      </c>
      <c r="G8" s="41">
        <v>522</v>
      </c>
      <c r="H8" s="41">
        <v>2</v>
      </c>
      <c r="I8" s="41">
        <v>37</v>
      </c>
      <c r="J8" s="41">
        <v>4148</v>
      </c>
      <c r="K8" s="41">
        <v>13</v>
      </c>
      <c r="L8" s="41">
        <v>4052</v>
      </c>
      <c r="M8" s="41">
        <v>83</v>
      </c>
      <c r="N8" s="42"/>
      <c r="O8" s="42"/>
    </row>
    <row r="9" spans="1:15">
      <c r="A9" s="43" t="s">
        <v>107</v>
      </c>
      <c r="B9" s="41">
        <v>6412</v>
      </c>
      <c r="C9" s="41">
        <v>3025</v>
      </c>
      <c r="D9" s="41">
        <v>2829</v>
      </c>
      <c r="E9" s="41">
        <v>1680</v>
      </c>
      <c r="F9" s="41">
        <v>41</v>
      </c>
      <c r="G9" s="41">
        <v>1086</v>
      </c>
      <c r="H9" s="41">
        <v>22</v>
      </c>
      <c r="I9" s="41">
        <v>196</v>
      </c>
      <c r="J9" s="41">
        <v>2462</v>
      </c>
      <c r="K9" s="41">
        <v>24</v>
      </c>
      <c r="L9" s="41">
        <v>2324</v>
      </c>
      <c r="M9" s="41">
        <v>114</v>
      </c>
      <c r="N9" s="42"/>
      <c r="O9" s="42"/>
    </row>
    <row r="10" spans="1:15">
      <c r="A10" s="43" t="s">
        <v>108</v>
      </c>
      <c r="B10" s="41">
        <v>5259</v>
      </c>
      <c r="C10" s="41">
        <v>3852</v>
      </c>
      <c r="D10" s="41">
        <v>3586</v>
      </c>
      <c r="E10" s="41">
        <v>3441</v>
      </c>
      <c r="F10" s="41">
        <v>29</v>
      </c>
      <c r="G10" s="41">
        <v>83</v>
      </c>
      <c r="H10" s="41">
        <v>33</v>
      </c>
      <c r="I10" s="41">
        <v>266</v>
      </c>
      <c r="J10" s="41">
        <v>394</v>
      </c>
      <c r="K10" s="41">
        <v>12</v>
      </c>
      <c r="L10" s="41">
        <v>269</v>
      </c>
      <c r="M10" s="41">
        <v>113</v>
      </c>
      <c r="N10" s="42"/>
      <c r="O10" s="42"/>
    </row>
    <row r="11" spans="1:15">
      <c r="A11" s="43" t="s">
        <v>109</v>
      </c>
      <c r="B11" s="41">
        <v>6035</v>
      </c>
      <c r="C11" s="41">
        <v>4729</v>
      </c>
      <c r="D11" s="41">
        <v>4518</v>
      </c>
      <c r="E11" s="41">
        <v>4407</v>
      </c>
      <c r="F11" s="41">
        <v>36</v>
      </c>
      <c r="G11" s="41">
        <v>30</v>
      </c>
      <c r="H11" s="41">
        <v>45</v>
      </c>
      <c r="I11" s="41">
        <v>211</v>
      </c>
      <c r="J11" s="41">
        <v>194</v>
      </c>
      <c r="K11" s="41">
        <v>33</v>
      </c>
      <c r="L11" s="41">
        <v>49</v>
      </c>
      <c r="M11" s="41">
        <v>112</v>
      </c>
      <c r="N11" s="42"/>
      <c r="O11" s="42"/>
    </row>
    <row r="12" spans="1:15">
      <c r="A12" s="43" t="s">
        <v>110</v>
      </c>
      <c r="B12" s="41">
        <v>6794</v>
      </c>
      <c r="C12" s="41">
        <v>5472</v>
      </c>
      <c r="D12" s="41">
        <v>5252</v>
      </c>
      <c r="E12" s="41">
        <v>5160</v>
      </c>
      <c r="F12" s="41">
        <v>37</v>
      </c>
      <c r="G12" s="41">
        <v>14</v>
      </c>
      <c r="H12" s="41">
        <v>41</v>
      </c>
      <c r="I12" s="41">
        <v>220</v>
      </c>
      <c r="J12" s="41">
        <v>193</v>
      </c>
      <c r="K12" s="41">
        <v>36</v>
      </c>
      <c r="L12" s="41">
        <v>21</v>
      </c>
      <c r="M12" s="41">
        <v>136</v>
      </c>
      <c r="N12" s="42"/>
      <c r="O12" s="42"/>
    </row>
    <row r="13" spans="1:15">
      <c r="A13" s="43" t="s">
        <v>111</v>
      </c>
      <c r="B13" s="41">
        <v>7666</v>
      </c>
      <c r="C13" s="41">
        <v>6285</v>
      </c>
      <c r="D13" s="41">
        <v>6068</v>
      </c>
      <c r="E13" s="41">
        <v>5982</v>
      </c>
      <c r="F13" s="41">
        <v>26</v>
      </c>
      <c r="G13" s="41">
        <v>3</v>
      </c>
      <c r="H13" s="41">
        <v>57</v>
      </c>
      <c r="I13" s="41">
        <v>217</v>
      </c>
      <c r="J13" s="41">
        <v>247</v>
      </c>
      <c r="K13" s="41">
        <v>60</v>
      </c>
      <c r="L13" s="41">
        <v>13</v>
      </c>
      <c r="M13" s="41">
        <v>174</v>
      </c>
      <c r="N13" s="42"/>
      <c r="O13" s="42"/>
    </row>
    <row r="14" spans="1:15">
      <c r="A14" s="43" t="s">
        <v>112</v>
      </c>
      <c r="B14" s="41">
        <v>7368</v>
      </c>
      <c r="C14" s="41">
        <v>6108</v>
      </c>
      <c r="D14" s="41">
        <v>5874</v>
      </c>
      <c r="E14" s="41">
        <v>5794</v>
      </c>
      <c r="F14" s="41">
        <v>21</v>
      </c>
      <c r="G14" s="41">
        <v>6</v>
      </c>
      <c r="H14" s="41">
        <v>53</v>
      </c>
      <c r="I14" s="41">
        <v>234</v>
      </c>
      <c r="J14" s="41">
        <v>254</v>
      </c>
      <c r="K14" s="41">
        <v>63</v>
      </c>
      <c r="L14" s="41">
        <v>5</v>
      </c>
      <c r="M14" s="41">
        <v>186</v>
      </c>
      <c r="N14" s="42"/>
      <c r="O14" s="42"/>
    </row>
    <row r="15" spans="1:15">
      <c r="A15" s="43" t="s">
        <v>113</v>
      </c>
      <c r="B15" s="41">
        <v>6685</v>
      </c>
      <c r="C15" s="41">
        <v>5603</v>
      </c>
      <c r="D15" s="41">
        <v>5404</v>
      </c>
      <c r="E15" s="41">
        <v>5317</v>
      </c>
      <c r="F15" s="41">
        <v>33</v>
      </c>
      <c r="G15" s="41">
        <v>1</v>
      </c>
      <c r="H15" s="41">
        <v>53</v>
      </c>
      <c r="I15" s="41">
        <v>199</v>
      </c>
      <c r="J15" s="41">
        <v>284</v>
      </c>
      <c r="K15" s="41">
        <v>65</v>
      </c>
      <c r="L15" s="41">
        <v>7</v>
      </c>
      <c r="M15" s="41">
        <v>212</v>
      </c>
      <c r="N15" s="42"/>
      <c r="O15" s="42"/>
    </row>
    <row r="16" spans="1:15">
      <c r="A16" s="43" t="s">
        <v>114</v>
      </c>
      <c r="B16" s="41">
        <v>5334</v>
      </c>
      <c r="C16" s="41">
        <v>4475</v>
      </c>
      <c r="D16" s="41">
        <v>4302</v>
      </c>
      <c r="E16" s="41">
        <v>4193</v>
      </c>
      <c r="F16" s="41">
        <v>54</v>
      </c>
      <c r="G16" s="41">
        <v>1</v>
      </c>
      <c r="H16" s="41">
        <v>54</v>
      </c>
      <c r="I16" s="41">
        <v>173</v>
      </c>
      <c r="J16" s="41">
        <v>305</v>
      </c>
      <c r="K16" s="41">
        <v>74</v>
      </c>
      <c r="L16" s="41">
        <v>4</v>
      </c>
      <c r="M16" s="41">
        <v>227</v>
      </c>
      <c r="N16" s="42"/>
      <c r="O16" s="42"/>
    </row>
    <row r="17" spans="1:15">
      <c r="A17" s="43" t="s">
        <v>115</v>
      </c>
      <c r="B17" s="41">
        <v>5076</v>
      </c>
      <c r="C17" s="41">
        <v>3818</v>
      </c>
      <c r="D17" s="41">
        <v>3641</v>
      </c>
      <c r="E17" s="41">
        <v>3466</v>
      </c>
      <c r="F17" s="41">
        <v>85</v>
      </c>
      <c r="G17" s="41">
        <v>1</v>
      </c>
      <c r="H17" s="41">
        <v>89</v>
      </c>
      <c r="I17" s="41">
        <v>177</v>
      </c>
      <c r="J17" s="41">
        <v>843</v>
      </c>
      <c r="K17" s="41">
        <v>192</v>
      </c>
      <c r="L17" s="41">
        <v>3</v>
      </c>
      <c r="M17" s="41">
        <v>648</v>
      </c>
      <c r="N17" s="42"/>
      <c r="O17" s="42"/>
    </row>
    <row r="18" spans="1:15">
      <c r="A18" s="43" t="s">
        <v>116</v>
      </c>
      <c r="B18" s="41">
        <v>5462</v>
      </c>
      <c r="C18" s="41">
        <v>2842</v>
      </c>
      <c r="D18" s="41">
        <v>2704</v>
      </c>
      <c r="E18" s="41">
        <v>2421</v>
      </c>
      <c r="F18" s="41">
        <v>175</v>
      </c>
      <c r="G18" s="41">
        <v>2</v>
      </c>
      <c r="H18" s="41">
        <v>106</v>
      </c>
      <c r="I18" s="41">
        <v>138</v>
      </c>
      <c r="J18" s="41">
        <v>2290</v>
      </c>
      <c r="K18" s="41">
        <v>391</v>
      </c>
      <c r="L18" s="41">
        <v>1</v>
      </c>
      <c r="M18" s="41">
        <v>1898</v>
      </c>
      <c r="N18" s="42"/>
      <c r="O18" s="42"/>
    </row>
    <row r="19" spans="1:15">
      <c r="A19" s="43" t="s">
        <v>117</v>
      </c>
      <c r="B19" s="41">
        <v>4320</v>
      </c>
      <c r="C19" s="41">
        <v>1567</v>
      </c>
      <c r="D19" s="41">
        <v>1513</v>
      </c>
      <c r="E19" s="41">
        <v>1236</v>
      </c>
      <c r="F19" s="41">
        <v>183</v>
      </c>
      <c r="G19" s="41" t="s">
        <v>14</v>
      </c>
      <c r="H19" s="41">
        <v>94</v>
      </c>
      <c r="I19" s="41">
        <v>54</v>
      </c>
      <c r="J19" s="41">
        <v>2553</v>
      </c>
      <c r="K19" s="41">
        <v>352</v>
      </c>
      <c r="L19" s="41" t="s">
        <v>14</v>
      </c>
      <c r="M19" s="41">
        <v>2201</v>
      </c>
      <c r="N19" s="42"/>
      <c r="O19" s="42"/>
    </row>
    <row r="20" spans="1:15">
      <c r="A20" s="43" t="s">
        <v>118</v>
      </c>
      <c r="B20" s="41">
        <v>3621</v>
      </c>
      <c r="C20" s="41">
        <v>756</v>
      </c>
      <c r="D20" s="41">
        <v>737</v>
      </c>
      <c r="E20" s="41">
        <v>560</v>
      </c>
      <c r="F20" s="41">
        <v>99</v>
      </c>
      <c r="G20" s="41" t="s">
        <v>14</v>
      </c>
      <c r="H20" s="41">
        <v>78</v>
      </c>
      <c r="I20" s="41">
        <v>19</v>
      </c>
      <c r="J20" s="41">
        <v>2691</v>
      </c>
      <c r="K20" s="41">
        <v>308</v>
      </c>
      <c r="L20" s="41" t="s">
        <v>14</v>
      </c>
      <c r="M20" s="41">
        <v>2383</v>
      </c>
      <c r="N20" s="42"/>
      <c r="O20" s="42"/>
    </row>
    <row r="21" spans="1:15">
      <c r="A21" s="43" t="s">
        <v>119</v>
      </c>
      <c r="B21" s="41">
        <v>2837</v>
      </c>
      <c r="C21" s="41">
        <v>361</v>
      </c>
      <c r="D21" s="41">
        <v>352</v>
      </c>
      <c r="E21" s="41">
        <v>236</v>
      </c>
      <c r="F21" s="41">
        <v>53</v>
      </c>
      <c r="G21" s="41" t="s">
        <v>14</v>
      </c>
      <c r="H21" s="41">
        <v>63</v>
      </c>
      <c r="I21" s="41">
        <v>9</v>
      </c>
      <c r="J21" s="41">
        <v>2351</v>
      </c>
      <c r="K21" s="41">
        <v>245</v>
      </c>
      <c r="L21" s="41" t="s">
        <v>14</v>
      </c>
      <c r="M21" s="41">
        <v>2106</v>
      </c>
      <c r="N21" s="42"/>
      <c r="O21" s="42"/>
    </row>
    <row r="22" spans="1:15">
      <c r="A22" s="43" t="s">
        <v>120</v>
      </c>
      <c r="B22" s="41">
        <v>1954</v>
      </c>
      <c r="C22" s="41">
        <v>135</v>
      </c>
      <c r="D22" s="41">
        <v>131</v>
      </c>
      <c r="E22" s="41">
        <v>77</v>
      </c>
      <c r="F22" s="41">
        <v>22</v>
      </c>
      <c r="G22" s="41" t="s">
        <v>14</v>
      </c>
      <c r="H22" s="41">
        <v>32</v>
      </c>
      <c r="I22" s="41">
        <v>4</v>
      </c>
      <c r="J22" s="41">
        <v>1723</v>
      </c>
      <c r="K22" s="41">
        <v>166</v>
      </c>
      <c r="L22" s="41">
        <v>1</v>
      </c>
      <c r="M22" s="41">
        <v>1556</v>
      </c>
      <c r="N22" s="42"/>
      <c r="O22" s="42"/>
    </row>
    <row r="23" spans="1:15">
      <c r="A23" s="43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5">
      <c r="A24" s="43" t="s">
        <v>121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</row>
    <row r="25" spans="1:15">
      <c r="A25" s="43" t="s">
        <v>122</v>
      </c>
      <c r="B25" s="41">
        <v>62090</v>
      </c>
      <c r="C25" s="41">
        <v>44071</v>
      </c>
      <c r="D25" s="41">
        <v>42141</v>
      </c>
      <c r="E25" s="41">
        <v>39571</v>
      </c>
      <c r="F25" s="41">
        <v>374</v>
      </c>
      <c r="G25" s="41">
        <v>1747</v>
      </c>
      <c r="H25" s="41">
        <v>449</v>
      </c>
      <c r="I25" s="41">
        <v>1930</v>
      </c>
      <c r="J25" s="41">
        <v>9324</v>
      </c>
      <c r="K25" s="41">
        <v>572</v>
      </c>
      <c r="L25" s="41">
        <v>6747</v>
      </c>
      <c r="M25" s="41">
        <v>2005</v>
      </c>
    </row>
    <row r="26" spans="1:15">
      <c r="A26" s="43" t="s">
        <v>123</v>
      </c>
      <c r="B26" s="41">
        <v>18194</v>
      </c>
      <c r="C26" s="41">
        <v>5661</v>
      </c>
      <c r="D26" s="41">
        <v>5437</v>
      </c>
      <c r="E26" s="41">
        <v>4530</v>
      </c>
      <c r="F26" s="41">
        <v>532</v>
      </c>
      <c r="G26" s="41">
        <v>2</v>
      </c>
      <c r="H26" s="41">
        <v>373</v>
      </c>
      <c r="I26" s="41">
        <v>224</v>
      </c>
      <c r="J26" s="41">
        <v>11608</v>
      </c>
      <c r="K26" s="41">
        <v>1462</v>
      </c>
      <c r="L26" s="41">
        <v>2</v>
      </c>
      <c r="M26" s="41">
        <v>10144</v>
      </c>
    </row>
    <row r="27" spans="1:15">
      <c r="A27" s="43" t="s">
        <v>124</v>
      </c>
      <c r="B27" s="41">
        <f t="shared" ref="B27:M27" si="1">B26-B28</f>
        <v>9782</v>
      </c>
      <c r="C27" s="41">
        <f t="shared" si="1"/>
        <v>4409</v>
      </c>
      <c r="D27" s="41">
        <f t="shared" si="1"/>
        <v>4217</v>
      </c>
      <c r="E27" s="41">
        <f t="shared" si="1"/>
        <v>3657</v>
      </c>
      <c r="F27" s="41">
        <f t="shared" si="1"/>
        <v>358</v>
      </c>
      <c r="G27" s="41">
        <f t="shared" si="1"/>
        <v>2</v>
      </c>
      <c r="H27" s="41">
        <f t="shared" si="1"/>
        <v>200</v>
      </c>
      <c r="I27" s="41">
        <f t="shared" si="1"/>
        <v>192</v>
      </c>
      <c r="J27" s="41">
        <f t="shared" si="1"/>
        <v>4843</v>
      </c>
      <c r="K27" s="41">
        <f t="shared" si="1"/>
        <v>743</v>
      </c>
      <c r="L27" s="41">
        <f t="shared" si="1"/>
        <v>1</v>
      </c>
      <c r="M27" s="41">
        <f t="shared" si="1"/>
        <v>4099</v>
      </c>
    </row>
    <row r="28" spans="1:15">
      <c r="A28" s="44" t="s">
        <v>125</v>
      </c>
      <c r="B28" s="45">
        <v>8412</v>
      </c>
      <c r="C28" s="46">
        <v>1252</v>
      </c>
      <c r="D28" s="46">
        <v>1220</v>
      </c>
      <c r="E28" s="46">
        <v>873</v>
      </c>
      <c r="F28" s="46">
        <v>174</v>
      </c>
      <c r="G28" s="46">
        <v>0</v>
      </c>
      <c r="H28" s="46">
        <v>173</v>
      </c>
      <c r="I28" s="46">
        <v>32</v>
      </c>
      <c r="J28" s="46">
        <v>6765</v>
      </c>
      <c r="K28" s="46">
        <v>719</v>
      </c>
      <c r="L28" s="46">
        <v>1</v>
      </c>
      <c r="M28" s="46">
        <v>6045</v>
      </c>
    </row>
    <row r="29" spans="1:15">
      <c r="F29" s="35" t="s">
        <v>126</v>
      </c>
    </row>
    <row r="30" spans="1:15">
      <c r="F30" s="47"/>
      <c r="G30" s="47"/>
      <c r="H30" s="47"/>
      <c r="I30" s="47"/>
      <c r="J30" s="47"/>
      <c r="K30" s="47"/>
      <c r="L30" s="47"/>
      <c r="M30" s="48" t="s">
        <v>127</v>
      </c>
    </row>
  </sheetData>
  <mergeCells count="11">
    <mergeCell ref="M4:M5"/>
    <mergeCell ref="L2:M2"/>
    <mergeCell ref="A3:A5"/>
    <mergeCell ref="B3:B5"/>
    <mergeCell ref="C3:I3"/>
    <mergeCell ref="J3:J5"/>
    <mergeCell ref="C4:C5"/>
    <mergeCell ref="D4:H4"/>
    <mergeCell ref="I4:I5"/>
    <mergeCell ref="K4:K5"/>
    <mergeCell ref="L4:L5"/>
  </mergeCells>
  <phoneticPr fontId="3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V30"/>
  <sheetViews>
    <sheetView workbookViewId="0">
      <selection activeCell="O11" sqref="O11"/>
    </sheetView>
  </sheetViews>
  <sheetFormatPr defaultRowHeight="13.5"/>
  <cols>
    <col min="1" max="1" width="9" style="35"/>
    <col min="2" max="2" width="9.25" style="35" customWidth="1"/>
    <col min="3" max="13" width="9" style="35"/>
    <col min="14" max="14" width="10.125" style="35" bestFit="1" customWidth="1"/>
    <col min="15" max="16384" width="9" style="35"/>
  </cols>
  <sheetData>
    <row r="1" spans="1:256" ht="18.75">
      <c r="A1" s="34" t="s">
        <v>183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  <c r="EQ1" s="34"/>
      <c r="ER1" s="34"/>
      <c r="ES1" s="34"/>
      <c r="ET1" s="34"/>
      <c r="EU1" s="34"/>
      <c r="EV1" s="34"/>
      <c r="EW1" s="34"/>
      <c r="EX1" s="34"/>
      <c r="EY1" s="34"/>
      <c r="EZ1" s="34"/>
      <c r="FA1" s="34"/>
      <c r="FB1" s="34"/>
      <c r="FC1" s="34"/>
      <c r="FD1" s="34"/>
      <c r="FE1" s="34"/>
      <c r="FF1" s="34"/>
      <c r="FG1" s="34"/>
      <c r="FH1" s="34"/>
      <c r="FI1" s="34"/>
      <c r="FJ1" s="34"/>
      <c r="FK1" s="34"/>
      <c r="FL1" s="34"/>
      <c r="FM1" s="34"/>
      <c r="FN1" s="34"/>
      <c r="FO1" s="34"/>
      <c r="FP1" s="34"/>
      <c r="FQ1" s="34"/>
      <c r="FR1" s="34"/>
      <c r="FS1" s="34"/>
      <c r="FT1" s="34"/>
      <c r="FU1" s="34"/>
      <c r="FV1" s="34"/>
      <c r="FW1" s="34"/>
      <c r="FX1" s="34"/>
      <c r="FY1" s="34"/>
      <c r="FZ1" s="34"/>
      <c r="GA1" s="34"/>
      <c r="GB1" s="34"/>
      <c r="GC1" s="34"/>
      <c r="GD1" s="34"/>
      <c r="GE1" s="34"/>
      <c r="GF1" s="34"/>
      <c r="GG1" s="34"/>
      <c r="GH1" s="34"/>
      <c r="GI1" s="34"/>
      <c r="GJ1" s="34"/>
      <c r="GK1" s="34"/>
      <c r="GL1" s="34"/>
      <c r="GM1" s="34"/>
      <c r="GN1" s="34"/>
      <c r="GO1" s="34"/>
      <c r="GP1" s="34"/>
      <c r="GQ1" s="34"/>
      <c r="GR1" s="34"/>
      <c r="GS1" s="34"/>
      <c r="GT1" s="34"/>
      <c r="GU1" s="34"/>
      <c r="GV1" s="34"/>
      <c r="GW1" s="34"/>
      <c r="GX1" s="34"/>
      <c r="GY1" s="34"/>
      <c r="GZ1" s="34"/>
      <c r="HA1" s="34"/>
      <c r="HB1" s="34"/>
      <c r="HC1" s="34"/>
      <c r="HD1" s="34"/>
      <c r="HE1" s="34"/>
      <c r="HF1" s="34"/>
      <c r="HG1" s="34"/>
      <c r="HH1" s="34"/>
      <c r="HI1" s="34"/>
      <c r="HJ1" s="34"/>
      <c r="HK1" s="34"/>
      <c r="HL1" s="34"/>
      <c r="HM1" s="34"/>
      <c r="HN1" s="34"/>
      <c r="HO1" s="34"/>
      <c r="HP1" s="34"/>
      <c r="HQ1" s="34"/>
      <c r="HR1" s="34"/>
      <c r="HS1" s="34"/>
      <c r="HT1" s="34"/>
      <c r="HU1" s="34"/>
      <c r="HV1" s="34"/>
      <c r="HW1" s="34"/>
      <c r="HX1" s="34"/>
      <c r="HY1" s="34"/>
      <c r="HZ1" s="34"/>
      <c r="IA1" s="34"/>
      <c r="IB1" s="34"/>
      <c r="IC1" s="34"/>
      <c r="ID1" s="34"/>
      <c r="IE1" s="34"/>
      <c r="IF1" s="34"/>
      <c r="IG1" s="34"/>
      <c r="IH1" s="34"/>
      <c r="II1" s="34"/>
      <c r="IJ1" s="34"/>
      <c r="IK1" s="34"/>
      <c r="IL1" s="34"/>
      <c r="IM1" s="34"/>
      <c r="IN1" s="34"/>
      <c r="IO1" s="34"/>
      <c r="IP1" s="34"/>
      <c r="IQ1" s="34"/>
      <c r="IR1" s="34"/>
      <c r="IS1" s="34"/>
      <c r="IT1" s="34"/>
      <c r="IU1" s="34"/>
      <c r="IV1" s="34"/>
    </row>
    <row r="2" spans="1:256">
      <c r="A2" s="35" t="s">
        <v>130</v>
      </c>
      <c r="L2" s="96"/>
      <c r="M2" s="96"/>
    </row>
    <row r="3" spans="1:256">
      <c r="A3" s="101" t="s">
        <v>129</v>
      </c>
      <c r="B3" s="99" t="s">
        <v>56</v>
      </c>
      <c r="C3" s="99" t="s">
        <v>57</v>
      </c>
      <c r="D3" s="99"/>
      <c r="E3" s="99"/>
      <c r="F3" s="99"/>
      <c r="G3" s="99"/>
      <c r="H3" s="99"/>
      <c r="I3" s="99"/>
      <c r="J3" s="97" t="s">
        <v>58</v>
      </c>
      <c r="K3" s="36"/>
      <c r="L3" s="36"/>
      <c r="M3" s="36"/>
    </row>
    <row r="4" spans="1:256">
      <c r="A4" s="102"/>
      <c r="B4" s="99"/>
      <c r="C4" s="99" t="s">
        <v>59</v>
      </c>
      <c r="D4" s="99" t="s">
        <v>60</v>
      </c>
      <c r="E4" s="99"/>
      <c r="F4" s="99"/>
      <c r="G4" s="99"/>
      <c r="H4" s="99"/>
      <c r="I4" s="104" t="s">
        <v>61</v>
      </c>
      <c r="J4" s="98"/>
      <c r="K4" s="99" t="s">
        <v>62</v>
      </c>
      <c r="L4" s="99" t="s">
        <v>63</v>
      </c>
      <c r="M4" s="100" t="s">
        <v>64</v>
      </c>
    </row>
    <row r="5" spans="1:256" ht="27">
      <c r="A5" s="103"/>
      <c r="B5" s="99"/>
      <c r="C5" s="99"/>
      <c r="D5" s="37" t="s">
        <v>59</v>
      </c>
      <c r="E5" s="37" t="s">
        <v>65</v>
      </c>
      <c r="F5" s="38" t="s">
        <v>66</v>
      </c>
      <c r="G5" s="39" t="s">
        <v>67</v>
      </c>
      <c r="H5" s="37" t="s">
        <v>68</v>
      </c>
      <c r="I5" s="105"/>
      <c r="J5" s="98"/>
      <c r="K5" s="99"/>
      <c r="L5" s="99"/>
      <c r="M5" s="100"/>
    </row>
    <row r="6" spans="1:256">
      <c r="A6" s="40" t="s">
        <v>6</v>
      </c>
      <c r="B6" s="41">
        <f t="shared" ref="B6:M6" si="0">SUM(B8:B22)</f>
        <v>83901</v>
      </c>
      <c r="C6" s="41">
        <f t="shared" si="0"/>
        <v>36350</v>
      </c>
      <c r="D6" s="41">
        <f t="shared" si="0"/>
        <v>35138</v>
      </c>
      <c r="E6" s="41">
        <f t="shared" si="0"/>
        <v>21271</v>
      </c>
      <c r="F6" s="41">
        <f t="shared" si="0"/>
        <v>10919</v>
      </c>
      <c r="G6" s="41">
        <f t="shared" si="0"/>
        <v>1998</v>
      </c>
      <c r="H6" s="41">
        <f t="shared" si="0"/>
        <v>950</v>
      </c>
      <c r="I6" s="41">
        <f t="shared" si="0"/>
        <v>1212</v>
      </c>
      <c r="J6" s="41">
        <f t="shared" si="0"/>
        <v>39169</v>
      </c>
      <c r="K6" s="41">
        <f t="shared" si="0"/>
        <v>21516</v>
      </c>
      <c r="L6" s="41">
        <f t="shared" si="0"/>
        <v>6167</v>
      </c>
      <c r="M6" s="41">
        <f t="shared" si="0"/>
        <v>11486</v>
      </c>
      <c r="N6" s="42"/>
      <c r="O6" s="42"/>
    </row>
    <row r="7" spans="1:256">
      <c r="A7" s="43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</row>
    <row r="8" spans="1:256">
      <c r="A8" s="43" t="s">
        <v>70</v>
      </c>
      <c r="B8" s="41">
        <v>5233</v>
      </c>
      <c r="C8" s="41">
        <v>807</v>
      </c>
      <c r="D8" s="41">
        <v>778</v>
      </c>
      <c r="E8" s="41">
        <v>94</v>
      </c>
      <c r="F8" s="41">
        <v>18</v>
      </c>
      <c r="G8" s="41">
        <v>661</v>
      </c>
      <c r="H8" s="41">
        <v>5</v>
      </c>
      <c r="I8" s="41">
        <v>29</v>
      </c>
      <c r="J8" s="41">
        <v>3848</v>
      </c>
      <c r="K8" s="41">
        <v>27</v>
      </c>
      <c r="L8" s="41">
        <v>3764</v>
      </c>
      <c r="M8" s="41">
        <v>57</v>
      </c>
      <c r="N8" s="42"/>
      <c r="O8" s="42"/>
    </row>
    <row r="9" spans="1:256">
      <c r="A9" s="43" t="s">
        <v>71</v>
      </c>
      <c r="B9" s="41">
        <v>6793</v>
      </c>
      <c r="C9" s="41">
        <v>3460</v>
      </c>
      <c r="D9" s="41">
        <v>3307</v>
      </c>
      <c r="E9" s="41">
        <v>1900</v>
      </c>
      <c r="F9" s="41">
        <v>134</v>
      </c>
      <c r="G9" s="41">
        <v>1231</v>
      </c>
      <c r="H9" s="41">
        <v>42</v>
      </c>
      <c r="I9" s="41">
        <v>153</v>
      </c>
      <c r="J9" s="41">
        <v>2382</v>
      </c>
      <c r="K9" s="41">
        <v>166</v>
      </c>
      <c r="L9" s="41">
        <v>2145</v>
      </c>
      <c r="M9" s="41">
        <v>71</v>
      </c>
      <c r="N9" s="42"/>
      <c r="O9" s="42"/>
    </row>
    <row r="10" spans="1:256">
      <c r="A10" s="43" t="s">
        <v>72</v>
      </c>
      <c r="B10" s="41">
        <v>5123</v>
      </c>
      <c r="C10" s="41">
        <v>3458</v>
      </c>
      <c r="D10" s="41">
        <v>3287</v>
      </c>
      <c r="E10" s="41">
        <v>2826</v>
      </c>
      <c r="F10" s="41">
        <v>295</v>
      </c>
      <c r="G10" s="41">
        <v>63</v>
      </c>
      <c r="H10" s="41">
        <v>103</v>
      </c>
      <c r="I10" s="41">
        <v>171</v>
      </c>
      <c r="J10" s="41">
        <v>811</v>
      </c>
      <c r="K10" s="41">
        <v>581</v>
      </c>
      <c r="L10" s="41">
        <v>159</v>
      </c>
      <c r="M10" s="41">
        <v>71</v>
      </c>
      <c r="N10" s="42"/>
      <c r="O10" s="42"/>
    </row>
    <row r="11" spans="1:256">
      <c r="A11" s="43" t="s">
        <v>73</v>
      </c>
      <c r="B11" s="41">
        <v>5530</v>
      </c>
      <c r="C11" s="41">
        <v>3280</v>
      </c>
      <c r="D11" s="41">
        <v>3172</v>
      </c>
      <c r="E11" s="41">
        <v>2376</v>
      </c>
      <c r="F11" s="41">
        <v>529</v>
      </c>
      <c r="G11" s="41">
        <v>15</v>
      </c>
      <c r="H11" s="41">
        <v>252</v>
      </c>
      <c r="I11" s="41">
        <v>108</v>
      </c>
      <c r="J11" s="41">
        <v>1393</v>
      </c>
      <c r="K11" s="41">
        <v>1279</v>
      </c>
      <c r="L11" s="41">
        <v>41</v>
      </c>
      <c r="M11" s="41">
        <v>73</v>
      </c>
      <c r="N11" s="42"/>
      <c r="O11" s="42"/>
    </row>
    <row r="12" spans="1:256">
      <c r="A12" s="43" t="s">
        <v>74</v>
      </c>
      <c r="B12" s="41">
        <v>6261</v>
      </c>
      <c r="C12" s="41">
        <v>3416</v>
      </c>
      <c r="D12" s="41">
        <v>3293</v>
      </c>
      <c r="E12" s="41">
        <v>2235</v>
      </c>
      <c r="F12" s="41">
        <v>871</v>
      </c>
      <c r="G12" s="41">
        <v>9</v>
      </c>
      <c r="H12" s="41">
        <v>178</v>
      </c>
      <c r="I12" s="41">
        <v>123</v>
      </c>
      <c r="J12" s="41">
        <v>2003</v>
      </c>
      <c r="K12" s="41">
        <v>1911</v>
      </c>
      <c r="L12" s="41">
        <v>26</v>
      </c>
      <c r="M12" s="41">
        <v>66</v>
      </c>
      <c r="N12" s="42"/>
      <c r="O12" s="42"/>
    </row>
    <row r="13" spans="1:256">
      <c r="A13" s="43" t="s">
        <v>75</v>
      </c>
      <c r="B13" s="41">
        <v>7306</v>
      </c>
      <c r="C13" s="41">
        <v>4372</v>
      </c>
      <c r="D13" s="41">
        <v>4245</v>
      </c>
      <c r="E13" s="41">
        <v>2635</v>
      </c>
      <c r="F13" s="41">
        <v>1537</v>
      </c>
      <c r="G13" s="41">
        <v>10</v>
      </c>
      <c r="H13" s="41">
        <v>63</v>
      </c>
      <c r="I13" s="41">
        <v>127</v>
      </c>
      <c r="J13" s="41">
        <v>2023</v>
      </c>
      <c r="K13" s="41">
        <v>1915</v>
      </c>
      <c r="L13" s="41">
        <v>9</v>
      </c>
      <c r="M13" s="41">
        <v>99</v>
      </c>
      <c r="N13" s="42"/>
      <c r="O13" s="42"/>
    </row>
    <row r="14" spans="1:256">
      <c r="A14" s="43" t="s">
        <v>76</v>
      </c>
      <c r="B14" s="41">
        <v>7141</v>
      </c>
      <c r="C14" s="41">
        <v>4541</v>
      </c>
      <c r="D14" s="41">
        <v>4393</v>
      </c>
      <c r="E14" s="41">
        <v>2482</v>
      </c>
      <c r="F14" s="41">
        <v>1870</v>
      </c>
      <c r="G14" s="41">
        <v>3</v>
      </c>
      <c r="H14" s="41">
        <v>38</v>
      </c>
      <c r="I14" s="41">
        <v>148</v>
      </c>
      <c r="J14" s="41">
        <v>1729</v>
      </c>
      <c r="K14" s="41">
        <v>1614</v>
      </c>
      <c r="L14" s="41">
        <v>7</v>
      </c>
      <c r="M14" s="41">
        <v>108</v>
      </c>
      <c r="N14" s="42"/>
      <c r="O14" s="42"/>
    </row>
    <row r="15" spans="1:256">
      <c r="A15" s="43" t="s">
        <v>77</v>
      </c>
      <c r="B15" s="41">
        <v>6339</v>
      </c>
      <c r="C15" s="41">
        <v>4119</v>
      </c>
      <c r="D15" s="41">
        <v>4000</v>
      </c>
      <c r="E15" s="41">
        <v>2279</v>
      </c>
      <c r="F15" s="41">
        <v>1680</v>
      </c>
      <c r="G15" s="41">
        <v>2</v>
      </c>
      <c r="H15" s="41">
        <v>39</v>
      </c>
      <c r="I15" s="41">
        <v>119</v>
      </c>
      <c r="J15" s="41">
        <v>1640</v>
      </c>
      <c r="K15" s="41">
        <v>1518</v>
      </c>
      <c r="L15" s="41">
        <v>4</v>
      </c>
      <c r="M15" s="41">
        <v>118</v>
      </c>
      <c r="N15" s="42"/>
      <c r="O15" s="42"/>
    </row>
    <row r="16" spans="1:256">
      <c r="A16" s="43" t="s">
        <v>78</v>
      </c>
      <c r="B16" s="41">
        <v>5157</v>
      </c>
      <c r="C16" s="41">
        <v>3077</v>
      </c>
      <c r="D16" s="41">
        <v>2980</v>
      </c>
      <c r="E16" s="41">
        <v>1720</v>
      </c>
      <c r="F16" s="41">
        <v>1224</v>
      </c>
      <c r="G16" s="41">
        <v>1</v>
      </c>
      <c r="H16" s="41">
        <v>35</v>
      </c>
      <c r="I16" s="41">
        <v>97</v>
      </c>
      <c r="J16" s="41">
        <v>1714</v>
      </c>
      <c r="K16" s="41">
        <v>1571</v>
      </c>
      <c r="L16" s="41">
        <v>3</v>
      </c>
      <c r="M16" s="41">
        <v>140</v>
      </c>
      <c r="N16" s="42"/>
      <c r="O16" s="42"/>
    </row>
    <row r="17" spans="1:15">
      <c r="A17" s="43" t="s">
        <v>79</v>
      </c>
      <c r="B17" s="41">
        <v>5073</v>
      </c>
      <c r="C17" s="41">
        <v>2324</v>
      </c>
      <c r="D17" s="41">
        <v>2266</v>
      </c>
      <c r="E17" s="41">
        <v>1243</v>
      </c>
      <c r="F17" s="41">
        <v>986</v>
      </c>
      <c r="G17" s="41" t="s">
        <v>14</v>
      </c>
      <c r="H17" s="41">
        <v>37</v>
      </c>
      <c r="I17" s="41">
        <v>58</v>
      </c>
      <c r="J17" s="41">
        <v>2427</v>
      </c>
      <c r="K17" s="41">
        <v>2009</v>
      </c>
      <c r="L17" s="41">
        <v>4</v>
      </c>
      <c r="M17" s="41">
        <v>414</v>
      </c>
      <c r="N17" s="42"/>
      <c r="O17" s="42"/>
    </row>
    <row r="18" spans="1:15">
      <c r="A18" s="43" t="s">
        <v>80</v>
      </c>
      <c r="B18" s="41">
        <v>5963</v>
      </c>
      <c r="C18" s="41">
        <v>1768</v>
      </c>
      <c r="D18" s="41">
        <v>1716</v>
      </c>
      <c r="E18" s="41">
        <v>789</v>
      </c>
      <c r="F18" s="41">
        <v>875</v>
      </c>
      <c r="G18" s="41">
        <v>1</v>
      </c>
      <c r="H18" s="41">
        <v>51</v>
      </c>
      <c r="I18" s="41">
        <v>52</v>
      </c>
      <c r="J18" s="41">
        <v>3892</v>
      </c>
      <c r="K18" s="41">
        <v>2659</v>
      </c>
      <c r="L18" s="41">
        <v>1</v>
      </c>
      <c r="M18" s="41">
        <v>1232</v>
      </c>
      <c r="N18" s="42"/>
      <c r="O18" s="42"/>
    </row>
    <row r="19" spans="1:15">
      <c r="A19" s="43" t="s">
        <v>81</v>
      </c>
      <c r="B19" s="41">
        <v>5344</v>
      </c>
      <c r="C19" s="41">
        <v>968</v>
      </c>
      <c r="D19" s="41">
        <v>952</v>
      </c>
      <c r="E19" s="41">
        <v>421</v>
      </c>
      <c r="F19" s="41">
        <v>494</v>
      </c>
      <c r="G19" s="41">
        <v>1</v>
      </c>
      <c r="H19" s="41">
        <v>36</v>
      </c>
      <c r="I19" s="41">
        <v>16</v>
      </c>
      <c r="J19" s="41">
        <v>4153</v>
      </c>
      <c r="K19" s="41">
        <v>2268</v>
      </c>
      <c r="L19" s="41" t="s">
        <v>14</v>
      </c>
      <c r="M19" s="41">
        <v>1885</v>
      </c>
      <c r="N19" s="42"/>
      <c r="O19" s="42"/>
    </row>
    <row r="20" spans="1:15">
      <c r="A20" s="43" t="s">
        <v>82</v>
      </c>
      <c r="B20" s="41">
        <v>4782</v>
      </c>
      <c r="C20" s="41">
        <v>476</v>
      </c>
      <c r="D20" s="41">
        <v>469</v>
      </c>
      <c r="E20" s="41">
        <v>181</v>
      </c>
      <c r="F20" s="41">
        <v>254</v>
      </c>
      <c r="G20" s="41">
        <v>1</v>
      </c>
      <c r="H20" s="41">
        <v>33</v>
      </c>
      <c r="I20" s="41">
        <v>7</v>
      </c>
      <c r="J20" s="41">
        <v>4051</v>
      </c>
      <c r="K20" s="41">
        <v>1884</v>
      </c>
      <c r="L20" s="41">
        <v>3</v>
      </c>
      <c r="M20" s="41">
        <v>2164</v>
      </c>
      <c r="N20" s="42"/>
      <c r="O20" s="42"/>
    </row>
    <row r="21" spans="1:15">
      <c r="A21" s="43" t="s">
        <v>83</v>
      </c>
      <c r="B21" s="41">
        <v>3986</v>
      </c>
      <c r="C21" s="41">
        <v>194</v>
      </c>
      <c r="D21" s="41">
        <v>192</v>
      </c>
      <c r="E21" s="41">
        <v>64</v>
      </c>
      <c r="F21" s="41">
        <v>105</v>
      </c>
      <c r="G21" s="41" t="s">
        <v>14</v>
      </c>
      <c r="H21" s="41">
        <v>23</v>
      </c>
      <c r="I21" s="41">
        <v>2</v>
      </c>
      <c r="J21" s="41">
        <v>3521</v>
      </c>
      <c r="K21" s="41">
        <v>1300</v>
      </c>
      <c r="L21" s="41">
        <v>1</v>
      </c>
      <c r="M21" s="41">
        <v>2220</v>
      </c>
      <c r="N21" s="42"/>
      <c r="O21" s="42"/>
    </row>
    <row r="22" spans="1:15">
      <c r="A22" s="43" t="s">
        <v>84</v>
      </c>
      <c r="B22" s="41">
        <v>3870</v>
      </c>
      <c r="C22" s="41">
        <v>90</v>
      </c>
      <c r="D22" s="41">
        <v>88</v>
      </c>
      <c r="E22" s="41">
        <v>26</v>
      </c>
      <c r="F22" s="41">
        <v>47</v>
      </c>
      <c r="G22" s="41" t="s">
        <v>14</v>
      </c>
      <c r="H22" s="41">
        <v>15</v>
      </c>
      <c r="I22" s="41">
        <v>2</v>
      </c>
      <c r="J22" s="41">
        <v>3582</v>
      </c>
      <c r="K22" s="41">
        <v>814</v>
      </c>
      <c r="L22" s="41" t="s">
        <v>14</v>
      </c>
      <c r="M22" s="41">
        <v>2768</v>
      </c>
      <c r="N22" s="42"/>
      <c r="O22" s="42"/>
    </row>
    <row r="23" spans="1:15">
      <c r="A23" s="43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5">
      <c r="A24" s="43" t="s">
        <v>85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</row>
    <row r="25" spans="1:15">
      <c r="A25" s="43" t="s">
        <v>122</v>
      </c>
      <c r="B25" s="41">
        <v>59956</v>
      </c>
      <c r="C25" s="41">
        <v>32854</v>
      </c>
      <c r="D25" s="41">
        <v>31721</v>
      </c>
      <c r="E25" s="41">
        <v>19790</v>
      </c>
      <c r="F25" s="41">
        <v>9144</v>
      </c>
      <c r="G25" s="41">
        <v>1995</v>
      </c>
      <c r="H25" s="41">
        <v>792</v>
      </c>
      <c r="I25" s="41">
        <v>1133</v>
      </c>
      <c r="J25" s="41">
        <v>19970</v>
      </c>
      <c r="K25" s="41">
        <v>12591</v>
      </c>
      <c r="L25" s="41">
        <v>6162</v>
      </c>
      <c r="M25" s="41">
        <v>1217</v>
      </c>
    </row>
    <row r="26" spans="1:15">
      <c r="A26" s="43" t="s">
        <v>87</v>
      </c>
      <c r="B26" s="41">
        <v>23945</v>
      </c>
      <c r="C26" s="41">
        <v>3496</v>
      </c>
      <c r="D26" s="41">
        <v>3417</v>
      </c>
      <c r="E26" s="41">
        <v>1481</v>
      </c>
      <c r="F26" s="41">
        <v>1775</v>
      </c>
      <c r="G26" s="41">
        <v>3</v>
      </c>
      <c r="H26" s="41">
        <v>158</v>
      </c>
      <c r="I26" s="41">
        <v>79</v>
      </c>
      <c r="J26" s="41">
        <v>19199</v>
      </c>
      <c r="K26" s="41">
        <v>8925</v>
      </c>
      <c r="L26" s="41">
        <v>5</v>
      </c>
      <c r="M26" s="41">
        <v>10269</v>
      </c>
    </row>
    <row r="27" spans="1:15">
      <c r="A27" s="43" t="s">
        <v>88</v>
      </c>
      <c r="B27" s="41">
        <f t="shared" ref="B27:M27" si="1">B26-B28</f>
        <v>11307</v>
      </c>
      <c r="C27" s="41">
        <f t="shared" si="1"/>
        <v>2736</v>
      </c>
      <c r="D27" s="41">
        <f t="shared" si="1"/>
        <v>2668</v>
      </c>
      <c r="E27" s="41">
        <f t="shared" si="1"/>
        <v>1210</v>
      </c>
      <c r="F27" s="41">
        <f t="shared" si="1"/>
        <v>1369</v>
      </c>
      <c r="G27" s="41">
        <f t="shared" si="1"/>
        <v>2</v>
      </c>
      <c r="H27" s="41">
        <f t="shared" si="1"/>
        <v>87</v>
      </c>
      <c r="I27" s="41">
        <f t="shared" si="1"/>
        <v>68</v>
      </c>
      <c r="J27" s="41">
        <f t="shared" si="1"/>
        <v>8045</v>
      </c>
      <c r="K27" s="41">
        <f t="shared" si="1"/>
        <v>4927</v>
      </c>
      <c r="L27" s="41">
        <f t="shared" si="1"/>
        <v>1</v>
      </c>
      <c r="M27" s="41">
        <f t="shared" si="1"/>
        <v>3117</v>
      </c>
    </row>
    <row r="28" spans="1:15">
      <c r="A28" s="44" t="s">
        <v>89</v>
      </c>
      <c r="B28" s="45">
        <v>12638</v>
      </c>
      <c r="C28" s="46">
        <v>760</v>
      </c>
      <c r="D28" s="46">
        <v>749</v>
      </c>
      <c r="E28" s="46">
        <v>271</v>
      </c>
      <c r="F28" s="46">
        <v>406</v>
      </c>
      <c r="G28" s="46">
        <v>1</v>
      </c>
      <c r="H28" s="46">
        <v>71</v>
      </c>
      <c r="I28" s="46">
        <v>11</v>
      </c>
      <c r="J28" s="46">
        <v>11154</v>
      </c>
      <c r="K28" s="46">
        <v>3998</v>
      </c>
      <c r="L28" s="46">
        <v>4</v>
      </c>
      <c r="M28" s="46">
        <v>7152</v>
      </c>
    </row>
    <row r="29" spans="1:15">
      <c r="E29" s="41"/>
      <c r="J29" s="35" t="s">
        <v>128</v>
      </c>
    </row>
    <row r="30" spans="1:15">
      <c r="F30" s="47"/>
      <c r="G30" s="47"/>
      <c r="H30" s="47"/>
      <c r="I30" s="47"/>
      <c r="J30" s="47"/>
      <c r="K30" s="47"/>
      <c r="L30" s="47"/>
      <c r="M30" s="48" t="s">
        <v>127</v>
      </c>
    </row>
  </sheetData>
  <mergeCells count="11">
    <mergeCell ref="L4:L5"/>
    <mergeCell ref="M4:M5"/>
    <mergeCell ref="L2:M2"/>
    <mergeCell ref="J3:J5"/>
    <mergeCell ref="K4:K5"/>
    <mergeCell ref="A3:A5"/>
    <mergeCell ref="B3:B5"/>
    <mergeCell ref="I4:I5"/>
    <mergeCell ref="C4:C5"/>
    <mergeCell ref="D4:H4"/>
    <mergeCell ref="C3:I3"/>
  </mergeCells>
  <phoneticPr fontId="3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8"/>
  <sheetViews>
    <sheetView zoomScale="90" zoomScaleNormal="90" workbookViewId="0">
      <selection activeCell="E30" sqref="E30"/>
    </sheetView>
  </sheetViews>
  <sheetFormatPr defaultRowHeight="13.5"/>
  <cols>
    <col min="1" max="1" width="4.5" style="50" customWidth="1"/>
    <col min="3" max="3" width="23.25" customWidth="1"/>
    <col min="6" max="6" width="11.25" customWidth="1"/>
    <col min="7" max="7" width="15.375" customWidth="1"/>
    <col min="8" max="8" width="16.75" customWidth="1"/>
    <col min="257" max="257" width="4.5" customWidth="1"/>
    <col min="259" max="259" width="23.25" customWidth="1"/>
    <col min="262" max="262" width="11.25" customWidth="1"/>
    <col min="263" max="263" width="15.375" customWidth="1"/>
    <col min="264" max="264" width="16.75" customWidth="1"/>
    <col min="513" max="513" width="4.5" customWidth="1"/>
    <col min="515" max="515" width="23.25" customWidth="1"/>
    <col min="518" max="518" width="11.25" customWidth="1"/>
    <col min="519" max="519" width="15.375" customWidth="1"/>
    <col min="520" max="520" width="16.75" customWidth="1"/>
    <col min="769" max="769" width="4.5" customWidth="1"/>
    <col min="771" max="771" width="23.25" customWidth="1"/>
    <col min="774" max="774" width="11.25" customWidth="1"/>
    <col min="775" max="775" width="15.375" customWidth="1"/>
    <col min="776" max="776" width="16.75" customWidth="1"/>
    <col min="1025" max="1025" width="4.5" customWidth="1"/>
    <col min="1027" max="1027" width="23.25" customWidth="1"/>
    <col min="1030" max="1030" width="11.25" customWidth="1"/>
    <col min="1031" max="1031" width="15.375" customWidth="1"/>
    <col min="1032" max="1032" width="16.75" customWidth="1"/>
    <col min="1281" max="1281" width="4.5" customWidth="1"/>
    <col min="1283" max="1283" width="23.25" customWidth="1"/>
    <col min="1286" max="1286" width="11.25" customWidth="1"/>
    <col min="1287" max="1287" width="15.375" customWidth="1"/>
    <col min="1288" max="1288" width="16.75" customWidth="1"/>
    <col min="1537" max="1537" width="4.5" customWidth="1"/>
    <col min="1539" max="1539" width="23.25" customWidth="1"/>
    <col min="1542" max="1542" width="11.25" customWidth="1"/>
    <col min="1543" max="1543" width="15.375" customWidth="1"/>
    <col min="1544" max="1544" width="16.75" customWidth="1"/>
    <col min="1793" max="1793" width="4.5" customWidth="1"/>
    <col min="1795" max="1795" width="23.25" customWidth="1"/>
    <col min="1798" max="1798" width="11.25" customWidth="1"/>
    <col min="1799" max="1799" width="15.375" customWidth="1"/>
    <col min="1800" max="1800" width="16.75" customWidth="1"/>
    <col min="2049" max="2049" width="4.5" customWidth="1"/>
    <col min="2051" max="2051" width="23.25" customWidth="1"/>
    <col min="2054" max="2054" width="11.25" customWidth="1"/>
    <col min="2055" max="2055" width="15.375" customWidth="1"/>
    <col min="2056" max="2056" width="16.75" customWidth="1"/>
    <col min="2305" max="2305" width="4.5" customWidth="1"/>
    <col min="2307" max="2307" width="23.25" customWidth="1"/>
    <col min="2310" max="2310" width="11.25" customWidth="1"/>
    <col min="2311" max="2311" width="15.375" customWidth="1"/>
    <col min="2312" max="2312" width="16.75" customWidth="1"/>
    <col min="2561" max="2561" width="4.5" customWidth="1"/>
    <col min="2563" max="2563" width="23.25" customWidth="1"/>
    <col min="2566" max="2566" width="11.25" customWidth="1"/>
    <col min="2567" max="2567" width="15.375" customWidth="1"/>
    <col min="2568" max="2568" width="16.75" customWidth="1"/>
    <col min="2817" max="2817" width="4.5" customWidth="1"/>
    <col min="2819" max="2819" width="23.25" customWidth="1"/>
    <col min="2822" max="2822" width="11.25" customWidth="1"/>
    <col min="2823" max="2823" width="15.375" customWidth="1"/>
    <col min="2824" max="2824" width="16.75" customWidth="1"/>
    <col min="3073" max="3073" width="4.5" customWidth="1"/>
    <col min="3075" max="3075" width="23.25" customWidth="1"/>
    <col min="3078" max="3078" width="11.25" customWidth="1"/>
    <col min="3079" max="3079" width="15.375" customWidth="1"/>
    <col min="3080" max="3080" width="16.75" customWidth="1"/>
    <col min="3329" max="3329" width="4.5" customWidth="1"/>
    <col min="3331" max="3331" width="23.25" customWidth="1"/>
    <col min="3334" max="3334" width="11.25" customWidth="1"/>
    <col min="3335" max="3335" width="15.375" customWidth="1"/>
    <col min="3336" max="3336" width="16.75" customWidth="1"/>
    <col min="3585" max="3585" width="4.5" customWidth="1"/>
    <col min="3587" max="3587" width="23.25" customWidth="1"/>
    <col min="3590" max="3590" width="11.25" customWidth="1"/>
    <col min="3591" max="3591" width="15.375" customWidth="1"/>
    <col min="3592" max="3592" width="16.75" customWidth="1"/>
    <col min="3841" max="3841" width="4.5" customWidth="1"/>
    <col min="3843" max="3843" width="23.25" customWidth="1"/>
    <col min="3846" max="3846" width="11.25" customWidth="1"/>
    <col min="3847" max="3847" width="15.375" customWidth="1"/>
    <col min="3848" max="3848" width="16.75" customWidth="1"/>
    <col min="4097" max="4097" width="4.5" customWidth="1"/>
    <col min="4099" max="4099" width="23.25" customWidth="1"/>
    <col min="4102" max="4102" width="11.25" customWidth="1"/>
    <col min="4103" max="4103" width="15.375" customWidth="1"/>
    <col min="4104" max="4104" width="16.75" customWidth="1"/>
    <col min="4353" max="4353" width="4.5" customWidth="1"/>
    <col min="4355" max="4355" width="23.25" customWidth="1"/>
    <col min="4358" max="4358" width="11.25" customWidth="1"/>
    <col min="4359" max="4359" width="15.375" customWidth="1"/>
    <col min="4360" max="4360" width="16.75" customWidth="1"/>
    <col min="4609" max="4609" width="4.5" customWidth="1"/>
    <col min="4611" max="4611" width="23.25" customWidth="1"/>
    <col min="4614" max="4614" width="11.25" customWidth="1"/>
    <col min="4615" max="4615" width="15.375" customWidth="1"/>
    <col min="4616" max="4616" width="16.75" customWidth="1"/>
    <col min="4865" max="4865" width="4.5" customWidth="1"/>
    <col min="4867" max="4867" width="23.25" customWidth="1"/>
    <col min="4870" max="4870" width="11.25" customWidth="1"/>
    <col min="4871" max="4871" width="15.375" customWidth="1"/>
    <col min="4872" max="4872" width="16.75" customWidth="1"/>
    <col min="5121" max="5121" width="4.5" customWidth="1"/>
    <col min="5123" max="5123" width="23.25" customWidth="1"/>
    <col min="5126" max="5126" width="11.25" customWidth="1"/>
    <col min="5127" max="5127" width="15.375" customWidth="1"/>
    <col min="5128" max="5128" width="16.75" customWidth="1"/>
    <col min="5377" max="5377" width="4.5" customWidth="1"/>
    <col min="5379" max="5379" width="23.25" customWidth="1"/>
    <col min="5382" max="5382" width="11.25" customWidth="1"/>
    <col min="5383" max="5383" width="15.375" customWidth="1"/>
    <col min="5384" max="5384" width="16.75" customWidth="1"/>
    <col min="5633" max="5633" width="4.5" customWidth="1"/>
    <col min="5635" max="5635" width="23.25" customWidth="1"/>
    <col min="5638" max="5638" width="11.25" customWidth="1"/>
    <col min="5639" max="5639" width="15.375" customWidth="1"/>
    <col min="5640" max="5640" width="16.75" customWidth="1"/>
    <col min="5889" max="5889" width="4.5" customWidth="1"/>
    <col min="5891" max="5891" width="23.25" customWidth="1"/>
    <col min="5894" max="5894" width="11.25" customWidth="1"/>
    <col min="5895" max="5895" width="15.375" customWidth="1"/>
    <col min="5896" max="5896" width="16.75" customWidth="1"/>
    <col min="6145" max="6145" width="4.5" customWidth="1"/>
    <col min="6147" max="6147" width="23.25" customWidth="1"/>
    <col min="6150" max="6150" width="11.25" customWidth="1"/>
    <col min="6151" max="6151" width="15.375" customWidth="1"/>
    <col min="6152" max="6152" width="16.75" customWidth="1"/>
    <col min="6401" max="6401" width="4.5" customWidth="1"/>
    <col min="6403" max="6403" width="23.25" customWidth="1"/>
    <col min="6406" max="6406" width="11.25" customWidth="1"/>
    <col min="6407" max="6407" width="15.375" customWidth="1"/>
    <col min="6408" max="6408" width="16.75" customWidth="1"/>
    <col min="6657" max="6657" width="4.5" customWidth="1"/>
    <col min="6659" max="6659" width="23.25" customWidth="1"/>
    <col min="6662" max="6662" width="11.25" customWidth="1"/>
    <col min="6663" max="6663" width="15.375" customWidth="1"/>
    <col min="6664" max="6664" width="16.75" customWidth="1"/>
    <col min="6913" max="6913" width="4.5" customWidth="1"/>
    <col min="6915" max="6915" width="23.25" customWidth="1"/>
    <col min="6918" max="6918" width="11.25" customWidth="1"/>
    <col min="6919" max="6919" width="15.375" customWidth="1"/>
    <col min="6920" max="6920" width="16.75" customWidth="1"/>
    <col min="7169" max="7169" width="4.5" customWidth="1"/>
    <col min="7171" max="7171" width="23.25" customWidth="1"/>
    <col min="7174" max="7174" width="11.25" customWidth="1"/>
    <col min="7175" max="7175" width="15.375" customWidth="1"/>
    <col min="7176" max="7176" width="16.75" customWidth="1"/>
    <col min="7425" max="7425" width="4.5" customWidth="1"/>
    <col min="7427" max="7427" width="23.25" customWidth="1"/>
    <col min="7430" max="7430" width="11.25" customWidth="1"/>
    <col min="7431" max="7431" width="15.375" customWidth="1"/>
    <col min="7432" max="7432" width="16.75" customWidth="1"/>
    <col min="7681" max="7681" width="4.5" customWidth="1"/>
    <col min="7683" max="7683" width="23.25" customWidth="1"/>
    <col min="7686" max="7686" width="11.25" customWidth="1"/>
    <col min="7687" max="7687" width="15.375" customWidth="1"/>
    <col min="7688" max="7688" width="16.75" customWidth="1"/>
    <col min="7937" max="7937" width="4.5" customWidth="1"/>
    <col min="7939" max="7939" width="23.25" customWidth="1"/>
    <col min="7942" max="7942" width="11.25" customWidth="1"/>
    <col min="7943" max="7943" width="15.375" customWidth="1"/>
    <col min="7944" max="7944" width="16.75" customWidth="1"/>
    <col min="8193" max="8193" width="4.5" customWidth="1"/>
    <col min="8195" max="8195" width="23.25" customWidth="1"/>
    <col min="8198" max="8198" width="11.25" customWidth="1"/>
    <col min="8199" max="8199" width="15.375" customWidth="1"/>
    <col min="8200" max="8200" width="16.75" customWidth="1"/>
    <col min="8449" max="8449" width="4.5" customWidth="1"/>
    <col min="8451" max="8451" width="23.25" customWidth="1"/>
    <col min="8454" max="8454" width="11.25" customWidth="1"/>
    <col min="8455" max="8455" width="15.375" customWidth="1"/>
    <col min="8456" max="8456" width="16.75" customWidth="1"/>
    <col min="8705" max="8705" width="4.5" customWidth="1"/>
    <col min="8707" max="8707" width="23.25" customWidth="1"/>
    <col min="8710" max="8710" width="11.25" customWidth="1"/>
    <col min="8711" max="8711" width="15.375" customWidth="1"/>
    <col min="8712" max="8712" width="16.75" customWidth="1"/>
    <col min="8961" max="8961" width="4.5" customWidth="1"/>
    <col min="8963" max="8963" width="23.25" customWidth="1"/>
    <col min="8966" max="8966" width="11.25" customWidth="1"/>
    <col min="8967" max="8967" width="15.375" customWidth="1"/>
    <col min="8968" max="8968" width="16.75" customWidth="1"/>
    <col min="9217" max="9217" width="4.5" customWidth="1"/>
    <col min="9219" max="9219" width="23.25" customWidth="1"/>
    <col min="9222" max="9222" width="11.25" customWidth="1"/>
    <col min="9223" max="9223" width="15.375" customWidth="1"/>
    <col min="9224" max="9224" width="16.75" customWidth="1"/>
    <col min="9473" max="9473" width="4.5" customWidth="1"/>
    <col min="9475" max="9475" width="23.25" customWidth="1"/>
    <col min="9478" max="9478" width="11.25" customWidth="1"/>
    <col min="9479" max="9479" width="15.375" customWidth="1"/>
    <col min="9480" max="9480" width="16.75" customWidth="1"/>
    <col min="9729" max="9729" width="4.5" customWidth="1"/>
    <col min="9731" max="9731" width="23.25" customWidth="1"/>
    <col min="9734" max="9734" width="11.25" customWidth="1"/>
    <col min="9735" max="9735" width="15.375" customWidth="1"/>
    <col min="9736" max="9736" width="16.75" customWidth="1"/>
    <col min="9985" max="9985" width="4.5" customWidth="1"/>
    <col min="9987" max="9987" width="23.25" customWidth="1"/>
    <col min="9990" max="9990" width="11.25" customWidth="1"/>
    <col min="9991" max="9991" width="15.375" customWidth="1"/>
    <col min="9992" max="9992" width="16.75" customWidth="1"/>
    <col min="10241" max="10241" width="4.5" customWidth="1"/>
    <col min="10243" max="10243" width="23.25" customWidth="1"/>
    <col min="10246" max="10246" width="11.25" customWidth="1"/>
    <col min="10247" max="10247" width="15.375" customWidth="1"/>
    <col min="10248" max="10248" width="16.75" customWidth="1"/>
    <col min="10497" max="10497" width="4.5" customWidth="1"/>
    <col min="10499" max="10499" width="23.25" customWidth="1"/>
    <col min="10502" max="10502" width="11.25" customWidth="1"/>
    <col min="10503" max="10503" width="15.375" customWidth="1"/>
    <col min="10504" max="10504" width="16.75" customWidth="1"/>
    <col min="10753" max="10753" width="4.5" customWidth="1"/>
    <col min="10755" max="10755" width="23.25" customWidth="1"/>
    <col min="10758" max="10758" width="11.25" customWidth="1"/>
    <col min="10759" max="10759" width="15.375" customWidth="1"/>
    <col min="10760" max="10760" width="16.75" customWidth="1"/>
    <col min="11009" max="11009" width="4.5" customWidth="1"/>
    <col min="11011" max="11011" width="23.25" customWidth="1"/>
    <col min="11014" max="11014" width="11.25" customWidth="1"/>
    <col min="11015" max="11015" width="15.375" customWidth="1"/>
    <col min="11016" max="11016" width="16.75" customWidth="1"/>
    <col min="11265" max="11265" width="4.5" customWidth="1"/>
    <col min="11267" max="11267" width="23.25" customWidth="1"/>
    <col min="11270" max="11270" width="11.25" customWidth="1"/>
    <col min="11271" max="11271" width="15.375" customWidth="1"/>
    <col min="11272" max="11272" width="16.75" customWidth="1"/>
    <col min="11521" max="11521" width="4.5" customWidth="1"/>
    <col min="11523" max="11523" width="23.25" customWidth="1"/>
    <col min="11526" max="11526" width="11.25" customWidth="1"/>
    <col min="11527" max="11527" width="15.375" customWidth="1"/>
    <col min="11528" max="11528" width="16.75" customWidth="1"/>
    <col min="11777" max="11777" width="4.5" customWidth="1"/>
    <col min="11779" max="11779" width="23.25" customWidth="1"/>
    <col min="11782" max="11782" width="11.25" customWidth="1"/>
    <col min="11783" max="11783" width="15.375" customWidth="1"/>
    <col min="11784" max="11784" width="16.75" customWidth="1"/>
    <col min="12033" max="12033" width="4.5" customWidth="1"/>
    <col min="12035" max="12035" width="23.25" customWidth="1"/>
    <col min="12038" max="12038" width="11.25" customWidth="1"/>
    <col min="12039" max="12039" width="15.375" customWidth="1"/>
    <col min="12040" max="12040" width="16.75" customWidth="1"/>
    <col min="12289" max="12289" width="4.5" customWidth="1"/>
    <col min="12291" max="12291" width="23.25" customWidth="1"/>
    <col min="12294" max="12294" width="11.25" customWidth="1"/>
    <col min="12295" max="12295" width="15.375" customWidth="1"/>
    <col min="12296" max="12296" width="16.75" customWidth="1"/>
    <col min="12545" max="12545" width="4.5" customWidth="1"/>
    <col min="12547" max="12547" width="23.25" customWidth="1"/>
    <col min="12550" max="12550" width="11.25" customWidth="1"/>
    <col min="12551" max="12551" width="15.375" customWidth="1"/>
    <col min="12552" max="12552" width="16.75" customWidth="1"/>
    <col min="12801" max="12801" width="4.5" customWidth="1"/>
    <col min="12803" max="12803" width="23.25" customWidth="1"/>
    <col min="12806" max="12806" width="11.25" customWidth="1"/>
    <col min="12807" max="12807" width="15.375" customWidth="1"/>
    <col min="12808" max="12808" width="16.75" customWidth="1"/>
    <col min="13057" max="13057" width="4.5" customWidth="1"/>
    <col min="13059" max="13059" width="23.25" customWidth="1"/>
    <col min="13062" max="13062" width="11.25" customWidth="1"/>
    <col min="13063" max="13063" width="15.375" customWidth="1"/>
    <col min="13064" max="13064" width="16.75" customWidth="1"/>
    <col min="13313" max="13313" width="4.5" customWidth="1"/>
    <col min="13315" max="13315" width="23.25" customWidth="1"/>
    <col min="13318" max="13318" width="11.25" customWidth="1"/>
    <col min="13319" max="13319" width="15.375" customWidth="1"/>
    <col min="13320" max="13320" width="16.75" customWidth="1"/>
    <col min="13569" max="13569" width="4.5" customWidth="1"/>
    <col min="13571" max="13571" width="23.25" customWidth="1"/>
    <col min="13574" max="13574" width="11.25" customWidth="1"/>
    <col min="13575" max="13575" width="15.375" customWidth="1"/>
    <col min="13576" max="13576" width="16.75" customWidth="1"/>
    <col min="13825" max="13825" width="4.5" customWidth="1"/>
    <col min="13827" max="13827" width="23.25" customWidth="1"/>
    <col min="13830" max="13830" width="11.25" customWidth="1"/>
    <col min="13831" max="13831" width="15.375" customWidth="1"/>
    <col min="13832" max="13832" width="16.75" customWidth="1"/>
    <col min="14081" max="14081" width="4.5" customWidth="1"/>
    <col min="14083" max="14083" width="23.25" customWidth="1"/>
    <col min="14086" max="14086" width="11.25" customWidth="1"/>
    <col min="14087" max="14087" width="15.375" customWidth="1"/>
    <col min="14088" max="14088" width="16.75" customWidth="1"/>
    <col min="14337" max="14337" width="4.5" customWidth="1"/>
    <col min="14339" max="14339" width="23.25" customWidth="1"/>
    <col min="14342" max="14342" width="11.25" customWidth="1"/>
    <col min="14343" max="14343" width="15.375" customWidth="1"/>
    <col min="14344" max="14344" width="16.75" customWidth="1"/>
    <col min="14593" max="14593" width="4.5" customWidth="1"/>
    <col min="14595" max="14595" width="23.25" customWidth="1"/>
    <col min="14598" max="14598" width="11.25" customWidth="1"/>
    <col min="14599" max="14599" width="15.375" customWidth="1"/>
    <col min="14600" max="14600" width="16.75" customWidth="1"/>
    <col min="14849" max="14849" width="4.5" customWidth="1"/>
    <col min="14851" max="14851" width="23.25" customWidth="1"/>
    <col min="14854" max="14854" width="11.25" customWidth="1"/>
    <col min="14855" max="14855" width="15.375" customWidth="1"/>
    <col min="14856" max="14856" width="16.75" customWidth="1"/>
    <col min="15105" max="15105" width="4.5" customWidth="1"/>
    <col min="15107" max="15107" width="23.25" customWidth="1"/>
    <col min="15110" max="15110" width="11.25" customWidth="1"/>
    <col min="15111" max="15111" width="15.375" customWidth="1"/>
    <col min="15112" max="15112" width="16.75" customWidth="1"/>
    <col min="15361" max="15361" width="4.5" customWidth="1"/>
    <col min="15363" max="15363" width="23.25" customWidth="1"/>
    <col min="15366" max="15366" width="11.25" customWidth="1"/>
    <col min="15367" max="15367" width="15.375" customWidth="1"/>
    <col min="15368" max="15368" width="16.75" customWidth="1"/>
    <col min="15617" max="15617" width="4.5" customWidth="1"/>
    <col min="15619" max="15619" width="23.25" customWidth="1"/>
    <col min="15622" max="15622" width="11.25" customWidth="1"/>
    <col min="15623" max="15623" width="15.375" customWidth="1"/>
    <col min="15624" max="15624" width="16.75" customWidth="1"/>
    <col min="15873" max="15873" width="4.5" customWidth="1"/>
    <col min="15875" max="15875" width="23.25" customWidth="1"/>
    <col min="15878" max="15878" width="11.25" customWidth="1"/>
    <col min="15879" max="15879" width="15.375" customWidth="1"/>
    <col min="15880" max="15880" width="16.75" customWidth="1"/>
    <col min="16129" max="16129" width="4.5" customWidth="1"/>
    <col min="16131" max="16131" width="23.25" customWidth="1"/>
    <col min="16134" max="16134" width="11.25" customWidth="1"/>
    <col min="16135" max="16135" width="15.375" customWidth="1"/>
    <col min="16136" max="16136" width="16.75" customWidth="1"/>
  </cols>
  <sheetData>
    <row r="1" spans="1:13" ht="18.75">
      <c r="B1" s="51" t="s">
        <v>131</v>
      </c>
      <c r="C1" s="52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>
      <c r="A2" s="108" t="s">
        <v>132</v>
      </c>
      <c r="B2" s="108"/>
      <c r="C2" s="109"/>
      <c r="D2" s="112" t="s">
        <v>133</v>
      </c>
      <c r="E2" s="113" t="s">
        <v>134</v>
      </c>
      <c r="F2" s="114"/>
      <c r="G2" s="114"/>
      <c r="H2" s="115"/>
      <c r="I2" s="112" t="s">
        <v>135</v>
      </c>
      <c r="J2" s="122" t="s">
        <v>136</v>
      </c>
      <c r="K2" s="122" t="s">
        <v>137</v>
      </c>
      <c r="L2" s="116" t="s">
        <v>138</v>
      </c>
      <c r="M2" s="117" t="s">
        <v>139</v>
      </c>
    </row>
    <row r="3" spans="1:13" ht="27">
      <c r="A3" s="110"/>
      <c r="B3" s="110"/>
      <c r="C3" s="111"/>
      <c r="D3" s="112"/>
      <c r="E3" s="53" t="s">
        <v>96</v>
      </c>
      <c r="F3" s="54" t="s">
        <v>140</v>
      </c>
      <c r="G3" s="54" t="s">
        <v>141</v>
      </c>
      <c r="H3" s="54" t="s">
        <v>142</v>
      </c>
      <c r="I3" s="112"/>
      <c r="J3" s="122"/>
      <c r="K3" s="122"/>
      <c r="L3" s="116"/>
      <c r="M3" s="117"/>
    </row>
    <row r="4" spans="1:13">
      <c r="A4" s="118" t="s">
        <v>2</v>
      </c>
      <c r="B4" s="118"/>
      <c r="C4" s="119"/>
      <c r="D4" s="55">
        <v>82716</v>
      </c>
      <c r="E4" s="55">
        <v>66635</v>
      </c>
      <c r="F4" s="55">
        <v>42332</v>
      </c>
      <c r="G4" s="56">
        <v>2274</v>
      </c>
      <c r="H4" s="56">
        <v>22029</v>
      </c>
      <c r="I4" s="56">
        <v>3804</v>
      </c>
      <c r="J4" s="56">
        <v>1109</v>
      </c>
      <c r="K4" s="56">
        <v>5111</v>
      </c>
      <c r="L4" s="56">
        <v>1396</v>
      </c>
      <c r="M4" s="56">
        <v>53</v>
      </c>
    </row>
    <row r="5" spans="1:13">
      <c r="A5" s="118" t="s">
        <v>143</v>
      </c>
      <c r="B5" s="118"/>
      <c r="C5" s="119"/>
      <c r="D5" s="55">
        <v>645</v>
      </c>
      <c r="E5" s="55">
        <v>111</v>
      </c>
      <c r="F5" s="55">
        <v>71</v>
      </c>
      <c r="G5" s="57" t="s">
        <v>14</v>
      </c>
      <c r="H5" s="55">
        <v>40</v>
      </c>
      <c r="I5" s="55">
        <v>23</v>
      </c>
      <c r="J5" s="55">
        <v>45</v>
      </c>
      <c r="K5" s="55">
        <v>236</v>
      </c>
      <c r="L5" s="55">
        <v>225</v>
      </c>
      <c r="M5" s="57" t="s">
        <v>14</v>
      </c>
    </row>
    <row r="6" spans="1:13">
      <c r="A6" s="50" t="s">
        <v>144</v>
      </c>
      <c r="B6" s="120" t="s">
        <v>145</v>
      </c>
      <c r="C6" s="121"/>
      <c r="D6" s="55">
        <v>645</v>
      </c>
      <c r="E6" s="55">
        <v>111</v>
      </c>
      <c r="F6" s="55">
        <v>71</v>
      </c>
      <c r="G6" s="57" t="s">
        <v>14</v>
      </c>
      <c r="H6" s="55">
        <v>40</v>
      </c>
      <c r="I6" s="55">
        <v>23</v>
      </c>
      <c r="J6" s="55">
        <v>45</v>
      </c>
      <c r="K6" s="55">
        <v>236</v>
      </c>
      <c r="L6" s="55">
        <v>225</v>
      </c>
      <c r="M6" s="57" t="s">
        <v>14</v>
      </c>
    </row>
    <row r="7" spans="1:13">
      <c r="B7" s="106" t="s">
        <v>146</v>
      </c>
      <c r="C7" s="107"/>
      <c r="D7" s="55">
        <v>639</v>
      </c>
      <c r="E7" s="55">
        <v>107</v>
      </c>
      <c r="F7" s="55">
        <v>68</v>
      </c>
      <c r="G7" s="57" t="s">
        <v>14</v>
      </c>
      <c r="H7" s="55">
        <v>39</v>
      </c>
      <c r="I7" s="55">
        <v>23</v>
      </c>
      <c r="J7" s="55">
        <v>45</v>
      </c>
      <c r="K7" s="55">
        <v>236</v>
      </c>
      <c r="L7" s="55">
        <v>225</v>
      </c>
      <c r="M7" s="57" t="s">
        <v>14</v>
      </c>
    </row>
    <row r="8" spans="1:13">
      <c r="A8" s="50" t="s">
        <v>147</v>
      </c>
      <c r="B8" s="120" t="s">
        <v>148</v>
      </c>
      <c r="C8" s="121"/>
      <c r="D8" s="57" t="s">
        <v>14</v>
      </c>
      <c r="E8" s="57" t="s">
        <v>14</v>
      </c>
      <c r="F8" s="57" t="s">
        <v>14</v>
      </c>
      <c r="G8" s="57" t="s">
        <v>14</v>
      </c>
      <c r="H8" s="57" t="s">
        <v>14</v>
      </c>
      <c r="I8" s="57" t="s">
        <v>14</v>
      </c>
      <c r="J8" s="57" t="s">
        <v>14</v>
      </c>
      <c r="K8" s="57" t="s">
        <v>14</v>
      </c>
      <c r="L8" s="57" t="s">
        <v>14</v>
      </c>
      <c r="M8" s="57" t="s">
        <v>14</v>
      </c>
    </row>
    <row r="9" spans="1:13">
      <c r="A9" s="123" t="s">
        <v>149</v>
      </c>
      <c r="B9" s="123"/>
      <c r="C9" s="124"/>
      <c r="D9" s="55">
        <v>13913</v>
      </c>
      <c r="E9" s="55">
        <v>11422</v>
      </c>
      <c r="F9" s="55">
        <v>9688</v>
      </c>
      <c r="G9" s="55">
        <v>303</v>
      </c>
      <c r="H9" s="55">
        <v>1431</v>
      </c>
      <c r="I9" s="55">
        <v>1059</v>
      </c>
      <c r="J9" s="55">
        <v>189</v>
      </c>
      <c r="K9" s="55">
        <v>880</v>
      </c>
      <c r="L9" s="55">
        <v>215</v>
      </c>
      <c r="M9" s="58">
        <v>45</v>
      </c>
    </row>
    <row r="10" spans="1:13">
      <c r="A10" s="50" t="s">
        <v>150</v>
      </c>
      <c r="B10" s="120" t="s">
        <v>151</v>
      </c>
      <c r="C10" s="121"/>
      <c r="D10" s="55">
        <v>16</v>
      </c>
      <c r="E10" s="55">
        <v>12</v>
      </c>
      <c r="F10" s="55">
        <v>12</v>
      </c>
      <c r="G10" s="57" t="s">
        <v>14</v>
      </c>
      <c r="H10" s="57" t="s">
        <v>14</v>
      </c>
      <c r="I10" s="55">
        <v>3</v>
      </c>
      <c r="J10" s="57" t="s">
        <v>14</v>
      </c>
      <c r="K10" s="57" t="s">
        <v>14</v>
      </c>
      <c r="L10" s="57" t="s">
        <v>14</v>
      </c>
      <c r="M10" s="57" t="s">
        <v>14</v>
      </c>
    </row>
    <row r="11" spans="1:13">
      <c r="A11" s="50" t="s">
        <v>18</v>
      </c>
      <c r="B11" s="120" t="s">
        <v>152</v>
      </c>
      <c r="C11" s="121"/>
      <c r="D11" s="55">
        <v>4983</v>
      </c>
      <c r="E11" s="55">
        <v>3239</v>
      </c>
      <c r="F11" s="55">
        <v>2750</v>
      </c>
      <c r="G11" s="55">
        <v>49</v>
      </c>
      <c r="H11" s="55">
        <v>440</v>
      </c>
      <c r="I11" s="55">
        <v>667</v>
      </c>
      <c r="J11" s="55">
        <v>157</v>
      </c>
      <c r="K11" s="55">
        <v>693</v>
      </c>
      <c r="L11" s="55">
        <v>175</v>
      </c>
      <c r="M11" s="57" t="s">
        <v>14</v>
      </c>
    </row>
    <row r="12" spans="1:13">
      <c r="A12" s="50" t="s">
        <v>20</v>
      </c>
      <c r="B12" s="120" t="s">
        <v>153</v>
      </c>
      <c r="C12" s="121"/>
      <c r="D12" s="55">
        <v>8914</v>
      </c>
      <c r="E12" s="55">
        <v>8171</v>
      </c>
      <c r="F12" s="55">
        <v>6926</v>
      </c>
      <c r="G12" s="55">
        <v>254</v>
      </c>
      <c r="H12" s="55">
        <v>991</v>
      </c>
      <c r="I12" s="55">
        <v>389</v>
      </c>
      <c r="J12" s="55">
        <v>32</v>
      </c>
      <c r="K12" s="55">
        <v>187</v>
      </c>
      <c r="L12" s="55">
        <v>40</v>
      </c>
      <c r="M12" s="57" t="s">
        <v>14</v>
      </c>
    </row>
    <row r="13" spans="1:13">
      <c r="A13" s="123" t="s">
        <v>154</v>
      </c>
      <c r="B13" s="123"/>
      <c r="C13" s="124"/>
      <c r="D13" s="55">
        <v>61760</v>
      </c>
      <c r="E13" s="55">
        <v>53313</v>
      </c>
      <c r="F13" s="55">
        <v>31987</v>
      </c>
      <c r="G13" s="55">
        <v>1716</v>
      </c>
      <c r="H13" s="55">
        <v>19610</v>
      </c>
      <c r="I13" s="55">
        <v>2670</v>
      </c>
      <c r="J13" s="55">
        <v>860</v>
      </c>
      <c r="K13" s="55">
        <v>3681</v>
      </c>
      <c r="L13" s="55">
        <v>891</v>
      </c>
      <c r="M13" s="59">
        <v>8</v>
      </c>
    </row>
    <row r="14" spans="1:13">
      <c r="A14" s="50" t="s">
        <v>155</v>
      </c>
      <c r="B14" s="120" t="s">
        <v>156</v>
      </c>
      <c r="C14" s="121"/>
      <c r="D14" s="55">
        <v>204</v>
      </c>
      <c r="E14" s="55">
        <v>197</v>
      </c>
      <c r="F14" s="55">
        <v>177</v>
      </c>
      <c r="G14" s="55">
        <v>5</v>
      </c>
      <c r="H14" s="55">
        <v>15</v>
      </c>
      <c r="I14" s="55">
        <v>4</v>
      </c>
      <c r="J14" s="57" t="s">
        <v>14</v>
      </c>
      <c r="K14" s="57" t="s">
        <v>14</v>
      </c>
      <c r="L14" s="57" t="s">
        <v>14</v>
      </c>
      <c r="M14" s="60" t="s">
        <v>14</v>
      </c>
    </row>
    <row r="15" spans="1:13">
      <c r="A15" s="50" t="s">
        <v>25</v>
      </c>
      <c r="B15" s="120" t="s">
        <v>157</v>
      </c>
      <c r="C15" s="121"/>
      <c r="D15" s="55">
        <v>5521</v>
      </c>
      <c r="E15" s="55">
        <v>4742</v>
      </c>
      <c r="F15" s="55">
        <v>4035</v>
      </c>
      <c r="G15" s="55">
        <v>249</v>
      </c>
      <c r="H15" s="55">
        <v>458</v>
      </c>
      <c r="I15" s="55">
        <v>358</v>
      </c>
      <c r="J15" s="55">
        <v>13</v>
      </c>
      <c r="K15" s="55">
        <v>360</v>
      </c>
      <c r="L15" s="55">
        <v>18</v>
      </c>
      <c r="M15" s="57" t="s">
        <v>14</v>
      </c>
    </row>
    <row r="16" spans="1:13">
      <c r="A16" s="50" t="s">
        <v>27</v>
      </c>
      <c r="B16" s="120" t="s">
        <v>158</v>
      </c>
      <c r="C16" s="121"/>
      <c r="D16" s="55">
        <v>2768</v>
      </c>
      <c r="E16" s="55">
        <v>2539</v>
      </c>
      <c r="F16" s="55">
        <v>1779</v>
      </c>
      <c r="G16" s="55">
        <v>102</v>
      </c>
      <c r="H16" s="55">
        <v>658</v>
      </c>
      <c r="I16" s="55">
        <v>78</v>
      </c>
      <c r="J16" s="55">
        <v>11</v>
      </c>
      <c r="K16" s="55">
        <v>110</v>
      </c>
      <c r="L16" s="55">
        <v>6</v>
      </c>
      <c r="M16" s="57" t="s">
        <v>14</v>
      </c>
    </row>
    <row r="17" spans="1:13">
      <c r="A17" s="50" t="s">
        <v>159</v>
      </c>
      <c r="B17" s="120" t="s">
        <v>160</v>
      </c>
      <c r="C17" s="121"/>
      <c r="D17" s="55">
        <v>11707</v>
      </c>
      <c r="E17" s="55">
        <v>10156</v>
      </c>
      <c r="F17" s="55">
        <v>5214</v>
      </c>
      <c r="G17" s="55">
        <v>268</v>
      </c>
      <c r="H17" s="55">
        <v>4674</v>
      </c>
      <c r="I17" s="55">
        <v>689</v>
      </c>
      <c r="J17" s="55">
        <v>147</v>
      </c>
      <c r="K17" s="55">
        <v>413</v>
      </c>
      <c r="L17" s="55">
        <v>239</v>
      </c>
      <c r="M17" s="57" t="s">
        <v>14</v>
      </c>
    </row>
    <row r="18" spans="1:13">
      <c r="A18" s="50" t="s">
        <v>161</v>
      </c>
      <c r="B18" s="120" t="s">
        <v>162</v>
      </c>
      <c r="C18" s="121"/>
      <c r="D18" s="55">
        <v>2924</v>
      </c>
      <c r="E18" s="55">
        <v>2761</v>
      </c>
      <c r="F18" s="55">
        <v>2039</v>
      </c>
      <c r="G18" s="55">
        <v>222</v>
      </c>
      <c r="H18" s="55">
        <v>500</v>
      </c>
      <c r="I18" s="55">
        <v>94</v>
      </c>
      <c r="J18" s="55">
        <v>10</v>
      </c>
      <c r="K18" s="55">
        <v>34</v>
      </c>
      <c r="L18" s="55">
        <v>4</v>
      </c>
      <c r="M18" s="57" t="s">
        <v>14</v>
      </c>
    </row>
    <row r="19" spans="1:13">
      <c r="A19" s="50" t="s">
        <v>163</v>
      </c>
      <c r="B19" s="120" t="s">
        <v>164</v>
      </c>
      <c r="C19" s="121"/>
      <c r="D19" s="55">
        <v>2477</v>
      </c>
      <c r="E19" s="55">
        <v>1704</v>
      </c>
      <c r="F19" s="55">
        <v>1147</v>
      </c>
      <c r="G19" s="55">
        <v>57</v>
      </c>
      <c r="H19" s="55">
        <v>500</v>
      </c>
      <c r="I19" s="55">
        <v>366</v>
      </c>
      <c r="J19" s="55">
        <v>35</v>
      </c>
      <c r="K19" s="55">
        <v>298</v>
      </c>
      <c r="L19" s="55">
        <v>63</v>
      </c>
      <c r="M19" s="57" t="s">
        <v>14</v>
      </c>
    </row>
    <row r="20" spans="1:13">
      <c r="A20" s="50" t="s">
        <v>165</v>
      </c>
      <c r="B20" s="120" t="s">
        <v>166</v>
      </c>
      <c r="C20" s="121"/>
      <c r="D20" s="55">
        <v>4587</v>
      </c>
      <c r="E20" s="55">
        <v>3036</v>
      </c>
      <c r="F20" s="55">
        <v>2367</v>
      </c>
      <c r="G20" s="55">
        <v>152</v>
      </c>
      <c r="H20" s="55">
        <v>517</v>
      </c>
      <c r="I20" s="55">
        <v>400</v>
      </c>
      <c r="J20" s="55">
        <v>164</v>
      </c>
      <c r="K20" s="55">
        <v>869</v>
      </c>
      <c r="L20" s="55">
        <v>99</v>
      </c>
      <c r="M20" s="57" t="s">
        <v>14</v>
      </c>
    </row>
    <row r="21" spans="1:13">
      <c r="A21" s="50" t="s">
        <v>167</v>
      </c>
      <c r="B21" s="120" t="s">
        <v>168</v>
      </c>
      <c r="C21" s="121"/>
      <c r="D21" s="55">
        <v>4726</v>
      </c>
      <c r="E21" s="55">
        <v>4108</v>
      </c>
      <c r="F21" s="55">
        <v>910</v>
      </c>
      <c r="G21" s="55">
        <v>46</v>
      </c>
      <c r="H21" s="55">
        <v>3152</v>
      </c>
      <c r="I21" s="55">
        <v>99</v>
      </c>
      <c r="J21" s="55">
        <v>140</v>
      </c>
      <c r="K21" s="55">
        <v>205</v>
      </c>
      <c r="L21" s="55">
        <v>155</v>
      </c>
      <c r="M21" s="57" t="s">
        <v>14</v>
      </c>
    </row>
    <row r="22" spans="1:13">
      <c r="A22" s="50" t="s">
        <v>169</v>
      </c>
      <c r="B22" s="120" t="s">
        <v>170</v>
      </c>
      <c r="C22" s="121"/>
      <c r="D22" s="55">
        <v>2814</v>
      </c>
      <c r="E22" s="55">
        <v>2069</v>
      </c>
      <c r="F22" s="55">
        <v>894</v>
      </c>
      <c r="G22" s="55">
        <v>52</v>
      </c>
      <c r="H22" s="55">
        <v>1123</v>
      </c>
      <c r="I22" s="55">
        <v>117</v>
      </c>
      <c r="J22" s="55">
        <v>105</v>
      </c>
      <c r="K22" s="55">
        <v>363</v>
      </c>
      <c r="L22" s="55">
        <v>126</v>
      </c>
      <c r="M22" s="59">
        <v>3</v>
      </c>
    </row>
    <row r="23" spans="1:13">
      <c r="A23" s="50" t="s">
        <v>171</v>
      </c>
      <c r="B23" s="120" t="s">
        <v>172</v>
      </c>
      <c r="C23" s="121"/>
      <c r="D23" s="55">
        <v>5663</v>
      </c>
      <c r="E23" s="55">
        <v>5157</v>
      </c>
      <c r="F23" s="55">
        <v>3122</v>
      </c>
      <c r="G23" s="55">
        <v>119</v>
      </c>
      <c r="H23" s="55">
        <v>1916</v>
      </c>
      <c r="I23" s="55">
        <v>78</v>
      </c>
      <c r="J23" s="55">
        <v>45</v>
      </c>
      <c r="K23" s="55">
        <v>332</v>
      </c>
      <c r="L23" s="55">
        <v>27</v>
      </c>
      <c r="M23" s="57" t="s">
        <v>14</v>
      </c>
    </row>
    <row r="24" spans="1:13">
      <c r="A24" s="50" t="s">
        <v>43</v>
      </c>
      <c r="B24" s="120" t="s">
        <v>173</v>
      </c>
      <c r="C24" s="121"/>
      <c r="D24" s="55">
        <v>9465</v>
      </c>
      <c r="E24" s="55">
        <v>8860</v>
      </c>
      <c r="F24" s="55">
        <v>4904</v>
      </c>
      <c r="G24" s="55">
        <v>165</v>
      </c>
      <c r="H24" s="55">
        <v>3791</v>
      </c>
      <c r="I24" s="55">
        <v>129</v>
      </c>
      <c r="J24" s="55">
        <v>159</v>
      </c>
      <c r="K24" s="55">
        <v>150</v>
      </c>
      <c r="L24" s="55">
        <v>117</v>
      </c>
      <c r="M24" s="57" t="s">
        <v>14</v>
      </c>
    </row>
    <row r="25" spans="1:13">
      <c r="A25" s="50" t="s">
        <v>174</v>
      </c>
      <c r="B25" s="120" t="s">
        <v>46</v>
      </c>
      <c r="C25" s="121"/>
      <c r="D25" s="55">
        <v>352</v>
      </c>
      <c r="E25" s="55">
        <v>346</v>
      </c>
      <c r="F25" s="55">
        <v>234</v>
      </c>
      <c r="G25" s="55">
        <v>4</v>
      </c>
      <c r="H25" s="55">
        <v>108</v>
      </c>
      <c r="I25" s="55">
        <v>3</v>
      </c>
      <c r="J25" s="57" t="s">
        <v>14</v>
      </c>
      <c r="K25" s="55">
        <v>1</v>
      </c>
      <c r="L25" s="57" t="s">
        <v>14</v>
      </c>
      <c r="M25" s="57" t="s">
        <v>14</v>
      </c>
    </row>
    <row r="26" spans="1:13">
      <c r="A26" s="50" t="s">
        <v>175</v>
      </c>
      <c r="B26" s="120" t="s">
        <v>176</v>
      </c>
      <c r="C26" s="121"/>
      <c r="D26" s="55">
        <v>5296</v>
      </c>
      <c r="E26" s="55">
        <v>4382</v>
      </c>
      <c r="F26" s="55">
        <v>2391</v>
      </c>
      <c r="G26" s="55">
        <v>226</v>
      </c>
      <c r="H26" s="55">
        <v>1765</v>
      </c>
      <c r="I26" s="55">
        <v>255</v>
      </c>
      <c r="J26" s="55">
        <v>31</v>
      </c>
      <c r="K26" s="55">
        <v>546</v>
      </c>
      <c r="L26" s="55">
        <v>37</v>
      </c>
      <c r="M26" s="59">
        <v>5</v>
      </c>
    </row>
    <row r="27" spans="1:13">
      <c r="A27" s="50" t="s">
        <v>177</v>
      </c>
      <c r="B27" s="120" t="s">
        <v>178</v>
      </c>
      <c r="C27" s="121"/>
      <c r="D27" s="55">
        <v>3256</v>
      </c>
      <c r="E27" s="55">
        <v>3256</v>
      </c>
      <c r="F27" s="55">
        <v>2774</v>
      </c>
      <c r="G27" s="55">
        <v>49</v>
      </c>
      <c r="H27" s="55">
        <v>433</v>
      </c>
      <c r="I27" s="57" t="s">
        <v>14</v>
      </c>
      <c r="J27" s="57" t="s">
        <v>14</v>
      </c>
      <c r="K27" s="57" t="s">
        <v>14</v>
      </c>
      <c r="L27" s="57" t="s">
        <v>14</v>
      </c>
      <c r="M27" s="57" t="s">
        <v>14</v>
      </c>
    </row>
    <row r="28" spans="1:13">
      <c r="A28" s="61" t="s">
        <v>179</v>
      </c>
      <c r="B28" s="125" t="s">
        <v>52</v>
      </c>
      <c r="C28" s="126"/>
      <c r="D28" s="62">
        <v>6398</v>
      </c>
      <c r="E28" s="63">
        <v>1789</v>
      </c>
      <c r="F28" s="63">
        <v>586</v>
      </c>
      <c r="G28" s="63">
        <v>255</v>
      </c>
      <c r="H28" s="63">
        <v>948</v>
      </c>
      <c r="I28" s="63">
        <v>52</v>
      </c>
      <c r="J28" s="63">
        <v>15</v>
      </c>
      <c r="K28" s="63">
        <v>314</v>
      </c>
      <c r="L28" s="63">
        <v>65</v>
      </c>
      <c r="M28" s="64" t="s">
        <v>14</v>
      </c>
    </row>
    <row r="29" spans="1:13">
      <c r="F29" s="65"/>
      <c r="J29" s="65" t="s">
        <v>180</v>
      </c>
      <c r="L29" s="66"/>
      <c r="M29" s="67"/>
    </row>
    <row r="30" spans="1:13">
      <c r="F30" s="68"/>
      <c r="G30" s="68"/>
      <c r="H30" s="68"/>
      <c r="I30" s="68"/>
      <c r="J30" s="68"/>
      <c r="K30" s="68"/>
      <c r="L30" s="68"/>
      <c r="M30" s="69" t="s">
        <v>181</v>
      </c>
    </row>
    <row r="31" spans="1:13">
      <c r="M31" s="66"/>
    </row>
    <row r="32" spans="1:13">
      <c r="C32" s="65"/>
      <c r="J32" s="70"/>
      <c r="M32" s="66"/>
    </row>
    <row r="33" spans="13:13">
      <c r="M33" s="66"/>
    </row>
    <row r="34" spans="13:13">
      <c r="M34" s="66"/>
    </row>
    <row r="35" spans="13:13">
      <c r="M35" s="66"/>
    </row>
    <row r="36" spans="13:13">
      <c r="M36" s="66"/>
    </row>
    <row r="37" spans="13:13">
      <c r="M37" s="66"/>
    </row>
    <row r="38" spans="13:13">
      <c r="M38" s="66"/>
    </row>
  </sheetData>
  <mergeCells count="33">
    <mergeCell ref="B26:C26"/>
    <mergeCell ref="B27:C27"/>
    <mergeCell ref="B28:C28"/>
    <mergeCell ref="B20:C20"/>
    <mergeCell ref="B21:C21"/>
    <mergeCell ref="B22:C22"/>
    <mergeCell ref="B23:C23"/>
    <mergeCell ref="B24:C24"/>
    <mergeCell ref="B25:C25"/>
    <mergeCell ref="B19:C19"/>
    <mergeCell ref="B8:C8"/>
    <mergeCell ref="A9:C9"/>
    <mergeCell ref="B10:C10"/>
    <mergeCell ref="B11:C11"/>
    <mergeCell ref="B12:C12"/>
    <mergeCell ref="A13:C13"/>
    <mergeCell ref="B14:C14"/>
    <mergeCell ref="B15:C15"/>
    <mergeCell ref="B16:C16"/>
    <mergeCell ref="B17:C17"/>
    <mergeCell ref="B18:C18"/>
    <mergeCell ref="L2:L3"/>
    <mergeCell ref="M2:M3"/>
    <mergeCell ref="A4:C4"/>
    <mergeCell ref="A5:C5"/>
    <mergeCell ref="B6:C6"/>
    <mergeCell ref="J2:J3"/>
    <mergeCell ref="K2:K3"/>
    <mergeCell ref="B7:C7"/>
    <mergeCell ref="A2:C3"/>
    <mergeCell ref="D2:D3"/>
    <mergeCell ref="E2:H2"/>
    <mergeCell ref="I2:I3"/>
  </mergeCells>
  <phoneticPr fontId="3"/>
  <pageMargins left="0.78740157480314965" right="0.78740157480314965" top="0.98425196850393704" bottom="0.98425196850393704" header="0.51181102362204722" footer="0.51181102362204722"/>
  <pageSetup paperSize="9" scale="90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27"/>
  <sheetViews>
    <sheetView workbookViewId="0">
      <pane xSplit="1" topLeftCell="B1" activePane="topRight" state="frozen"/>
      <selection pane="topRight" activeCell="I1" sqref="I1"/>
    </sheetView>
  </sheetViews>
  <sheetFormatPr defaultRowHeight="13.5"/>
  <cols>
    <col min="1" max="1" width="29.375" style="71" customWidth="1"/>
    <col min="2" max="2" width="9" style="71" customWidth="1"/>
    <col min="3" max="6" width="7.625" style="71" customWidth="1"/>
    <col min="7" max="7" width="9.125" style="71" customWidth="1"/>
    <col min="8" max="8" width="7.625" style="71" customWidth="1"/>
    <col min="9" max="9" width="9" style="71" customWidth="1"/>
    <col min="10" max="10" width="8.75" style="71" customWidth="1"/>
    <col min="11" max="27" width="7.625" style="71" customWidth="1"/>
    <col min="28" max="16384" width="9" style="71"/>
  </cols>
  <sheetData>
    <row r="1" spans="1:27" ht="18.75">
      <c r="A1" s="88" t="s">
        <v>216</v>
      </c>
    </row>
    <row r="2" spans="1:27" ht="19.5" customHeight="1">
      <c r="A2" s="87"/>
      <c r="B2" s="85" t="s">
        <v>215</v>
      </c>
      <c r="C2" s="85" t="s">
        <v>214</v>
      </c>
      <c r="D2" s="85" t="s">
        <v>213</v>
      </c>
      <c r="E2" s="85" t="s">
        <v>212</v>
      </c>
      <c r="F2" s="85" t="s">
        <v>211</v>
      </c>
      <c r="G2" s="85" t="s">
        <v>210</v>
      </c>
      <c r="H2" s="85" t="s">
        <v>209</v>
      </c>
      <c r="I2" s="85" t="s">
        <v>208</v>
      </c>
      <c r="J2" s="85" t="s">
        <v>207</v>
      </c>
      <c r="K2" s="85" t="s">
        <v>206</v>
      </c>
      <c r="L2" s="85" t="s">
        <v>205</v>
      </c>
      <c r="M2" s="85" t="s">
        <v>204</v>
      </c>
      <c r="N2" s="85" t="s">
        <v>203</v>
      </c>
      <c r="O2" s="85" t="s">
        <v>202</v>
      </c>
      <c r="P2" s="85" t="s">
        <v>201</v>
      </c>
      <c r="Q2" s="85" t="s">
        <v>200</v>
      </c>
      <c r="R2" s="85" t="s">
        <v>199</v>
      </c>
      <c r="S2" s="85" t="s">
        <v>198</v>
      </c>
      <c r="T2" s="85" t="s">
        <v>197</v>
      </c>
      <c r="U2" s="86" t="s">
        <v>196</v>
      </c>
      <c r="V2" s="86" t="s">
        <v>195</v>
      </c>
      <c r="W2" s="85" t="s">
        <v>194</v>
      </c>
      <c r="X2" s="85" t="s">
        <v>193</v>
      </c>
      <c r="Y2" s="85" t="s">
        <v>192</v>
      </c>
      <c r="Z2" s="84" t="s">
        <v>191</v>
      </c>
      <c r="AA2" s="84" t="s">
        <v>190</v>
      </c>
    </row>
    <row r="3" spans="1:27">
      <c r="A3" s="83" t="s">
        <v>59</v>
      </c>
      <c r="B3" s="82">
        <f t="shared" ref="B3:AA3" si="0">B4+B8+B12+B27</f>
        <v>247855</v>
      </c>
      <c r="C3" s="81">
        <f t="shared" si="0"/>
        <v>74695</v>
      </c>
      <c r="D3" s="81">
        <f t="shared" si="0"/>
        <v>66129</v>
      </c>
      <c r="E3" s="81">
        <f t="shared" si="0"/>
        <v>94138</v>
      </c>
      <c r="F3" s="81">
        <f t="shared" si="0"/>
        <v>59533</v>
      </c>
      <c r="G3" s="82">
        <f t="shared" si="0"/>
        <v>123572</v>
      </c>
      <c r="H3" s="81">
        <f t="shared" si="0"/>
        <v>51949</v>
      </c>
      <c r="I3" s="81">
        <f t="shared" si="0"/>
        <v>106263</v>
      </c>
      <c r="J3" s="81">
        <f t="shared" si="0"/>
        <v>177299</v>
      </c>
      <c r="K3" s="81">
        <f t="shared" si="0"/>
        <v>55350</v>
      </c>
      <c r="L3" s="81">
        <f t="shared" si="0"/>
        <v>82716</v>
      </c>
      <c r="M3" s="81">
        <f t="shared" si="0"/>
        <v>80597</v>
      </c>
      <c r="N3" s="81">
        <f t="shared" si="0"/>
        <v>66448</v>
      </c>
      <c r="O3" s="81">
        <f t="shared" si="0"/>
        <v>54565</v>
      </c>
      <c r="P3" s="81">
        <f t="shared" si="0"/>
        <v>32761</v>
      </c>
      <c r="Q3" s="81">
        <f t="shared" si="0"/>
        <v>24773</v>
      </c>
      <c r="R3" s="81">
        <f t="shared" si="0"/>
        <v>36320</v>
      </c>
      <c r="S3" s="81">
        <f t="shared" si="0"/>
        <v>36999</v>
      </c>
      <c r="T3" s="81">
        <f t="shared" si="0"/>
        <v>30900</v>
      </c>
      <c r="U3" s="81">
        <f t="shared" si="0"/>
        <v>51694</v>
      </c>
      <c r="V3" s="81">
        <f t="shared" si="0"/>
        <v>29711</v>
      </c>
      <c r="W3" s="81">
        <f t="shared" si="0"/>
        <v>61709</v>
      </c>
      <c r="X3" s="81">
        <f t="shared" si="0"/>
        <v>40622</v>
      </c>
      <c r="Y3" s="81">
        <f t="shared" si="0"/>
        <v>26392</v>
      </c>
      <c r="Z3" s="81">
        <f t="shared" si="0"/>
        <v>34702</v>
      </c>
      <c r="AA3" s="81">
        <f t="shared" si="0"/>
        <v>90489</v>
      </c>
    </row>
    <row r="4" spans="1:27">
      <c r="A4" s="78" t="s">
        <v>189</v>
      </c>
      <c r="B4" s="77">
        <f>B5+B7</f>
        <v>1576</v>
      </c>
      <c r="C4" s="77">
        <f>C5</f>
        <v>673</v>
      </c>
      <c r="D4" s="77">
        <f t="shared" ref="D4:J4" si="1">D5+D7</f>
        <v>231</v>
      </c>
      <c r="E4" s="77">
        <f t="shared" si="1"/>
        <v>645</v>
      </c>
      <c r="F4" s="77">
        <f t="shared" si="1"/>
        <v>636</v>
      </c>
      <c r="G4" s="77">
        <f t="shared" si="1"/>
        <v>770</v>
      </c>
      <c r="H4" s="77">
        <f t="shared" si="1"/>
        <v>310</v>
      </c>
      <c r="I4" s="77">
        <f t="shared" si="1"/>
        <v>665</v>
      </c>
      <c r="J4" s="77">
        <f t="shared" si="1"/>
        <v>1301</v>
      </c>
      <c r="K4" s="77">
        <f>K5</f>
        <v>359</v>
      </c>
      <c r="L4" s="77">
        <f>L5</f>
        <v>645</v>
      </c>
      <c r="M4" s="77">
        <f>M5+M7</f>
        <v>564</v>
      </c>
      <c r="N4" s="77">
        <f>N5+N7</f>
        <v>569</v>
      </c>
      <c r="O4" s="77">
        <f>O5+O7</f>
        <v>440</v>
      </c>
      <c r="P4" s="77">
        <f>P5</f>
        <v>217</v>
      </c>
      <c r="Q4" s="77">
        <f>Q5</f>
        <v>126</v>
      </c>
      <c r="R4" s="77">
        <f>R5+R7</f>
        <v>327</v>
      </c>
      <c r="S4" s="77">
        <f>S5+S7</f>
        <v>292</v>
      </c>
      <c r="T4" s="77">
        <f>T5+T7</f>
        <v>471</v>
      </c>
      <c r="U4" s="77">
        <f>U5+U7</f>
        <v>596</v>
      </c>
      <c r="V4" s="77">
        <f>V5</f>
        <v>354</v>
      </c>
      <c r="W4" s="77">
        <f>W5</f>
        <v>277</v>
      </c>
      <c r="X4" s="77">
        <f>X5</f>
        <v>483</v>
      </c>
      <c r="Y4" s="77">
        <f>Y5</f>
        <v>194</v>
      </c>
      <c r="Z4" s="77">
        <f>Z5+Z7</f>
        <v>628</v>
      </c>
      <c r="AA4" s="77">
        <f>AA5</f>
        <v>615</v>
      </c>
    </row>
    <row r="5" spans="1:27">
      <c r="A5" s="76" t="s">
        <v>145</v>
      </c>
      <c r="B5" s="74">
        <v>1568</v>
      </c>
      <c r="C5" s="74">
        <v>673</v>
      </c>
      <c r="D5" s="75">
        <v>230</v>
      </c>
      <c r="E5" s="75">
        <v>643</v>
      </c>
      <c r="F5" s="75">
        <v>634</v>
      </c>
      <c r="G5" s="75">
        <v>766</v>
      </c>
      <c r="H5" s="75">
        <v>309</v>
      </c>
      <c r="I5" s="75">
        <v>664</v>
      </c>
      <c r="J5" s="75">
        <v>1300</v>
      </c>
      <c r="K5" s="75">
        <v>359</v>
      </c>
      <c r="L5" s="75">
        <v>645</v>
      </c>
      <c r="M5" s="74">
        <v>561</v>
      </c>
      <c r="N5" s="74">
        <v>568</v>
      </c>
      <c r="O5" s="74">
        <v>438</v>
      </c>
      <c r="P5" s="74">
        <v>217</v>
      </c>
      <c r="Q5" s="74">
        <v>126</v>
      </c>
      <c r="R5" s="74">
        <v>325</v>
      </c>
      <c r="S5" s="74">
        <v>291</v>
      </c>
      <c r="T5" s="74">
        <v>468</v>
      </c>
      <c r="U5" s="74">
        <v>595</v>
      </c>
      <c r="V5" s="74">
        <v>354</v>
      </c>
      <c r="W5" s="74">
        <v>277</v>
      </c>
      <c r="X5" s="74">
        <v>483</v>
      </c>
      <c r="Y5" s="74">
        <v>194</v>
      </c>
      <c r="Z5" s="74">
        <v>624</v>
      </c>
      <c r="AA5" s="74">
        <v>615</v>
      </c>
    </row>
    <row r="6" spans="1:27">
      <c r="A6" s="76" t="s">
        <v>188</v>
      </c>
      <c r="B6" s="74">
        <v>1528</v>
      </c>
      <c r="C6" s="74">
        <v>662</v>
      </c>
      <c r="D6" s="75">
        <v>228</v>
      </c>
      <c r="E6" s="75">
        <v>637</v>
      </c>
      <c r="F6" s="75">
        <v>573</v>
      </c>
      <c r="G6" s="75">
        <v>763</v>
      </c>
      <c r="H6" s="75">
        <v>304</v>
      </c>
      <c r="I6" s="75">
        <v>659</v>
      </c>
      <c r="J6" s="75">
        <v>1291</v>
      </c>
      <c r="K6" s="75">
        <v>357</v>
      </c>
      <c r="L6" s="75">
        <v>639</v>
      </c>
      <c r="M6" s="74">
        <v>557</v>
      </c>
      <c r="N6" s="74">
        <v>567</v>
      </c>
      <c r="O6" s="74">
        <v>432</v>
      </c>
      <c r="P6" s="74">
        <v>215</v>
      </c>
      <c r="Q6" s="74">
        <v>124</v>
      </c>
      <c r="R6" s="74">
        <v>324</v>
      </c>
      <c r="S6" s="74">
        <v>289</v>
      </c>
      <c r="T6" s="74">
        <v>466</v>
      </c>
      <c r="U6" s="74">
        <v>593</v>
      </c>
      <c r="V6" s="74">
        <v>354</v>
      </c>
      <c r="W6" s="74">
        <v>276</v>
      </c>
      <c r="X6" s="74">
        <v>482</v>
      </c>
      <c r="Y6" s="74">
        <v>187</v>
      </c>
      <c r="Z6" s="74">
        <v>581</v>
      </c>
      <c r="AA6" s="74">
        <v>612</v>
      </c>
    </row>
    <row r="7" spans="1:27">
      <c r="A7" s="76" t="s">
        <v>13</v>
      </c>
      <c r="B7" s="74">
        <v>8</v>
      </c>
      <c r="C7" s="80" t="s">
        <v>14</v>
      </c>
      <c r="D7" s="75">
        <v>1</v>
      </c>
      <c r="E7" s="75">
        <v>2</v>
      </c>
      <c r="F7" s="75">
        <v>2</v>
      </c>
      <c r="G7" s="75">
        <v>4</v>
      </c>
      <c r="H7" s="75">
        <v>1</v>
      </c>
      <c r="I7" s="75">
        <v>1</v>
      </c>
      <c r="J7" s="75">
        <v>1</v>
      </c>
      <c r="K7" s="80" t="s">
        <v>14</v>
      </c>
      <c r="L7" s="80" t="s">
        <v>14</v>
      </c>
      <c r="M7" s="74">
        <v>3</v>
      </c>
      <c r="N7" s="74">
        <v>1</v>
      </c>
      <c r="O7" s="74">
        <v>2</v>
      </c>
      <c r="P7" s="80" t="s">
        <v>14</v>
      </c>
      <c r="Q7" s="80" t="s">
        <v>14</v>
      </c>
      <c r="R7" s="74">
        <v>2</v>
      </c>
      <c r="S7" s="74">
        <v>1</v>
      </c>
      <c r="T7" s="74">
        <v>3</v>
      </c>
      <c r="U7" s="74">
        <v>1</v>
      </c>
      <c r="V7" s="80" t="s">
        <v>14</v>
      </c>
      <c r="W7" s="80" t="s">
        <v>14</v>
      </c>
      <c r="X7" s="80" t="s">
        <v>14</v>
      </c>
      <c r="Y7" s="79" t="s">
        <v>14</v>
      </c>
      <c r="Z7" s="74">
        <v>4</v>
      </c>
      <c r="AA7" s="79" t="s">
        <v>14</v>
      </c>
    </row>
    <row r="8" spans="1:27">
      <c r="A8" s="78" t="s">
        <v>187</v>
      </c>
      <c r="B8" s="77">
        <f t="shared" ref="B8:AA8" si="2">SUM(B9:B11)</f>
        <v>48616</v>
      </c>
      <c r="C8" s="77">
        <f t="shared" si="2"/>
        <v>12981</v>
      </c>
      <c r="D8" s="77">
        <f t="shared" si="2"/>
        <v>8087</v>
      </c>
      <c r="E8" s="77">
        <f t="shared" si="2"/>
        <v>11060</v>
      </c>
      <c r="F8" s="77">
        <f t="shared" si="2"/>
        <v>15629</v>
      </c>
      <c r="G8" s="77">
        <f t="shared" si="2"/>
        <v>21118</v>
      </c>
      <c r="H8" s="77">
        <f t="shared" si="2"/>
        <v>11294</v>
      </c>
      <c r="I8" s="77">
        <f t="shared" si="2"/>
        <v>14912</v>
      </c>
      <c r="J8" s="77">
        <f t="shared" si="2"/>
        <v>30831</v>
      </c>
      <c r="K8" s="77">
        <f t="shared" si="2"/>
        <v>7140</v>
      </c>
      <c r="L8" s="77">
        <f t="shared" si="2"/>
        <v>13913</v>
      </c>
      <c r="M8" s="77">
        <f t="shared" si="2"/>
        <v>16007</v>
      </c>
      <c r="N8" s="77">
        <f t="shared" si="2"/>
        <v>11295</v>
      </c>
      <c r="O8" s="77">
        <f t="shared" si="2"/>
        <v>7818</v>
      </c>
      <c r="P8" s="77">
        <f t="shared" si="2"/>
        <v>4840</v>
      </c>
      <c r="Q8" s="77">
        <f t="shared" si="2"/>
        <v>5703</v>
      </c>
      <c r="R8" s="77">
        <f t="shared" si="2"/>
        <v>5094</v>
      </c>
      <c r="S8" s="77">
        <f t="shared" si="2"/>
        <v>7439</v>
      </c>
      <c r="T8" s="77">
        <f t="shared" si="2"/>
        <v>5184</v>
      </c>
      <c r="U8" s="77">
        <f t="shared" si="2"/>
        <v>9004</v>
      </c>
      <c r="V8" s="77">
        <f t="shared" si="2"/>
        <v>7232</v>
      </c>
      <c r="W8" s="77">
        <f t="shared" si="2"/>
        <v>8619</v>
      </c>
      <c r="X8" s="77">
        <f t="shared" si="2"/>
        <v>7363</v>
      </c>
      <c r="Y8" s="77">
        <f t="shared" si="2"/>
        <v>7789</v>
      </c>
      <c r="Z8" s="77">
        <f t="shared" si="2"/>
        <v>7906</v>
      </c>
      <c r="AA8" s="77">
        <f t="shared" si="2"/>
        <v>12981</v>
      </c>
    </row>
    <row r="9" spans="1:27">
      <c r="A9" s="76" t="s">
        <v>151</v>
      </c>
      <c r="B9" s="74">
        <v>65</v>
      </c>
      <c r="C9" s="74">
        <v>13</v>
      </c>
      <c r="D9" s="75">
        <v>109</v>
      </c>
      <c r="E9" s="75">
        <v>26</v>
      </c>
      <c r="F9" s="75">
        <v>63</v>
      </c>
      <c r="G9" s="75">
        <v>27</v>
      </c>
      <c r="H9" s="75">
        <v>10</v>
      </c>
      <c r="I9" s="75">
        <v>89</v>
      </c>
      <c r="J9" s="75">
        <v>22</v>
      </c>
      <c r="K9" s="75">
        <v>20</v>
      </c>
      <c r="L9" s="75">
        <v>16</v>
      </c>
      <c r="M9" s="74">
        <v>10</v>
      </c>
      <c r="N9" s="74">
        <v>3</v>
      </c>
      <c r="O9" s="74">
        <v>12</v>
      </c>
      <c r="P9" s="74">
        <v>5</v>
      </c>
      <c r="Q9" s="74">
        <v>4</v>
      </c>
      <c r="R9" s="74">
        <v>12</v>
      </c>
      <c r="S9" s="74">
        <v>3</v>
      </c>
      <c r="T9" s="74" t="s">
        <v>14</v>
      </c>
      <c r="U9" s="74">
        <v>4</v>
      </c>
      <c r="V9" s="74">
        <v>9</v>
      </c>
      <c r="W9" s="74">
        <v>13</v>
      </c>
      <c r="X9" s="74">
        <v>8</v>
      </c>
      <c r="Y9" s="74">
        <v>13</v>
      </c>
      <c r="Z9" s="74">
        <v>9</v>
      </c>
      <c r="AA9" s="74">
        <v>36</v>
      </c>
    </row>
    <row r="10" spans="1:27">
      <c r="A10" s="76" t="s">
        <v>19</v>
      </c>
      <c r="B10" s="74">
        <v>15940</v>
      </c>
      <c r="C10" s="74">
        <v>4547</v>
      </c>
      <c r="D10" s="75">
        <v>2391</v>
      </c>
      <c r="E10" s="75">
        <v>3976</v>
      </c>
      <c r="F10" s="75">
        <v>3745</v>
      </c>
      <c r="G10" s="75">
        <v>7769</v>
      </c>
      <c r="H10" s="75">
        <v>3379</v>
      </c>
      <c r="I10" s="75">
        <v>6168</v>
      </c>
      <c r="J10" s="75">
        <v>11289</v>
      </c>
      <c r="K10" s="75">
        <v>2300</v>
      </c>
      <c r="L10" s="75">
        <v>4983</v>
      </c>
      <c r="M10" s="74">
        <v>3883</v>
      </c>
      <c r="N10" s="74">
        <v>4521</v>
      </c>
      <c r="O10" s="74">
        <v>2480</v>
      </c>
      <c r="P10" s="74">
        <v>1442</v>
      </c>
      <c r="Q10" s="74">
        <v>1653</v>
      </c>
      <c r="R10" s="74">
        <v>2260</v>
      </c>
      <c r="S10" s="74">
        <v>3089</v>
      </c>
      <c r="T10" s="74">
        <v>2231</v>
      </c>
      <c r="U10" s="74">
        <v>4153</v>
      </c>
      <c r="V10" s="74">
        <v>3047</v>
      </c>
      <c r="W10" s="74">
        <v>3111</v>
      </c>
      <c r="X10" s="74">
        <v>2665</v>
      </c>
      <c r="Y10" s="74">
        <v>1541</v>
      </c>
      <c r="Z10" s="74">
        <v>2667</v>
      </c>
      <c r="AA10" s="74">
        <v>5626</v>
      </c>
    </row>
    <row r="11" spans="1:27">
      <c r="A11" s="76" t="s">
        <v>21</v>
      </c>
      <c r="B11" s="74">
        <v>32611</v>
      </c>
      <c r="C11" s="74">
        <v>8421</v>
      </c>
      <c r="D11" s="75">
        <v>5587</v>
      </c>
      <c r="E11" s="75">
        <v>7058</v>
      </c>
      <c r="F11" s="75">
        <v>11821</v>
      </c>
      <c r="G11" s="75">
        <v>13322</v>
      </c>
      <c r="H11" s="75">
        <v>7905</v>
      </c>
      <c r="I11" s="75">
        <v>8655</v>
      </c>
      <c r="J11" s="75">
        <v>19520</v>
      </c>
      <c r="K11" s="75">
        <v>4820</v>
      </c>
      <c r="L11" s="75">
        <v>8914</v>
      </c>
      <c r="M11" s="74">
        <v>12114</v>
      </c>
      <c r="N11" s="74">
        <v>6771</v>
      </c>
      <c r="O11" s="74">
        <v>5326</v>
      </c>
      <c r="P11" s="74">
        <v>3393</v>
      </c>
      <c r="Q11" s="74">
        <v>4046</v>
      </c>
      <c r="R11" s="74">
        <v>2822</v>
      </c>
      <c r="S11" s="74">
        <v>4347</v>
      </c>
      <c r="T11" s="74">
        <v>2953</v>
      </c>
      <c r="U11" s="74">
        <v>4847</v>
      </c>
      <c r="V11" s="74">
        <v>4176</v>
      </c>
      <c r="W11" s="74">
        <v>5495</v>
      </c>
      <c r="X11" s="74">
        <v>4690</v>
      </c>
      <c r="Y11" s="74">
        <v>6235</v>
      </c>
      <c r="Z11" s="74">
        <v>5230</v>
      </c>
      <c r="AA11" s="74">
        <v>7319</v>
      </c>
    </row>
    <row r="12" spans="1:27">
      <c r="A12" s="78" t="s">
        <v>186</v>
      </c>
      <c r="B12" s="77">
        <f t="shared" ref="B12:AA12" si="3">SUM(B13:B26)</f>
        <v>179322</v>
      </c>
      <c r="C12" s="77">
        <f t="shared" si="3"/>
        <v>55127</v>
      </c>
      <c r="D12" s="77">
        <f t="shared" si="3"/>
        <v>51979</v>
      </c>
      <c r="E12" s="77">
        <f t="shared" si="3"/>
        <v>61132</v>
      </c>
      <c r="F12" s="77">
        <f t="shared" si="3"/>
        <v>39469</v>
      </c>
      <c r="G12" s="77">
        <f t="shared" si="3"/>
        <v>92522</v>
      </c>
      <c r="H12" s="77">
        <f t="shared" si="3"/>
        <v>37034</v>
      </c>
      <c r="I12" s="77">
        <f t="shared" si="3"/>
        <v>80115</v>
      </c>
      <c r="J12" s="77">
        <f t="shared" si="3"/>
        <v>129828</v>
      </c>
      <c r="K12" s="77">
        <f t="shared" si="3"/>
        <v>43064</v>
      </c>
      <c r="L12" s="77">
        <f t="shared" si="3"/>
        <v>61760</v>
      </c>
      <c r="M12" s="77">
        <f t="shared" si="3"/>
        <v>58053</v>
      </c>
      <c r="N12" s="77">
        <f t="shared" si="3"/>
        <v>49533</v>
      </c>
      <c r="O12" s="77">
        <f t="shared" si="3"/>
        <v>41364</v>
      </c>
      <c r="P12" s="77">
        <f t="shared" si="3"/>
        <v>24821</v>
      </c>
      <c r="Q12" s="77">
        <f t="shared" si="3"/>
        <v>17282</v>
      </c>
      <c r="R12" s="77">
        <f t="shared" si="3"/>
        <v>27591</v>
      </c>
      <c r="S12" s="77">
        <f t="shared" si="3"/>
        <v>26949</v>
      </c>
      <c r="T12" s="77">
        <f t="shared" si="3"/>
        <v>22898</v>
      </c>
      <c r="U12" s="77">
        <f t="shared" si="3"/>
        <v>37978</v>
      </c>
      <c r="V12" s="77">
        <f t="shared" si="3"/>
        <v>19164</v>
      </c>
      <c r="W12" s="77">
        <f t="shared" si="3"/>
        <v>47656</v>
      </c>
      <c r="X12" s="77">
        <f t="shared" si="3"/>
        <v>29788</v>
      </c>
      <c r="Y12" s="77">
        <f t="shared" si="3"/>
        <v>17082</v>
      </c>
      <c r="Z12" s="77">
        <f t="shared" si="3"/>
        <v>23449</v>
      </c>
      <c r="AA12" s="77">
        <f t="shared" si="3"/>
        <v>69372</v>
      </c>
    </row>
    <row r="13" spans="1:27">
      <c r="A13" s="76" t="s">
        <v>156</v>
      </c>
      <c r="B13" s="74">
        <v>854</v>
      </c>
      <c r="C13" s="74">
        <v>311</v>
      </c>
      <c r="D13" s="75">
        <v>279</v>
      </c>
      <c r="E13" s="75">
        <v>242</v>
      </c>
      <c r="F13" s="75">
        <v>284</v>
      </c>
      <c r="G13" s="75">
        <v>343</v>
      </c>
      <c r="H13" s="75">
        <v>220</v>
      </c>
      <c r="I13" s="75">
        <v>385</v>
      </c>
      <c r="J13" s="75">
        <v>514</v>
      </c>
      <c r="K13" s="75">
        <v>134</v>
      </c>
      <c r="L13" s="75">
        <v>204</v>
      </c>
      <c r="M13" s="74">
        <v>346</v>
      </c>
      <c r="N13" s="74">
        <v>195</v>
      </c>
      <c r="O13" s="74">
        <v>195</v>
      </c>
      <c r="P13" s="74">
        <v>104</v>
      </c>
      <c r="Q13" s="74">
        <v>106</v>
      </c>
      <c r="R13" s="74">
        <v>140</v>
      </c>
      <c r="S13" s="74">
        <v>159</v>
      </c>
      <c r="T13" s="74">
        <v>79</v>
      </c>
      <c r="U13" s="74">
        <v>127</v>
      </c>
      <c r="V13" s="74">
        <v>70</v>
      </c>
      <c r="W13" s="74">
        <v>178</v>
      </c>
      <c r="X13" s="74">
        <v>119</v>
      </c>
      <c r="Y13" s="74">
        <v>114</v>
      </c>
      <c r="Z13" s="74">
        <v>134</v>
      </c>
      <c r="AA13" s="74">
        <v>233</v>
      </c>
    </row>
    <row r="14" spans="1:27">
      <c r="A14" s="76" t="s">
        <v>26</v>
      </c>
      <c r="B14" s="74">
        <v>11723</v>
      </c>
      <c r="C14" s="74">
        <v>4065</v>
      </c>
      <c r="D14" s="75">
        <v>6507</v>
      </c>
      <c r="E14" s="75">
        <v>6964</v>
      </c>
      <c r="F14" s="75">
        <v>1656</v>
      </c>
      <c r="G14" s="75">
        <v>9736</v>
      </c>
      <c r="H14" s="75">
        <v>2349</v>
      </c>
      <c r="I14" s="75">
        <v>9811</v>
      </c>
      <c r="J14" s="75">
        <v>10498</v>
      </c>
      <c r="K14" s="75">
        <v>4864</v>
      </c>
      <c r="L14" s="75">
        <v>5521</v>
      </c>
      <c r="M14" s="74">
        <v>4943</v>
      </c>
      <c r="N14" s="74">
        <v>3661</v>
      </c>
      <c r="O14" s="74">
        <v>4516</v>
      </c>
      <c r="P14" s="74">
        <v>2240</v>
      </c>
      <c r="Q14" s="74">
        <v>843</v>
      </c>
      <c r="R14" s="74">
        <v>3123</v>
      </c>
      <c r="S14" s="74">
        <v>1608</v>
      </c>
      <c r="T14" s="74">
        <v>1676</v>
      </c>
      <c r="U14" s="74">
        <v>2972</v>
      </c>
      <c r="V14" s="74">
        <v>677</v>
      </c>
      <c r="W14" s="74">
        <v>4912</v>
      </c>
      <c r="X14" s="74">
        <v>3424</v>
      </c>
      <c r="Y14" s="74">
        <v>789</v>
      </c>
      <c r="Z14" s="74">
        <v>737</v>
      </c>
      <c r="AA14" s="74">
        <v>7530</v>
      </c>
    </row>
    <row r="15" spans="1:27">
      <c r="A15" s="76" t="s">
        <v>158</v>
      </c>
      <c r="B15" s="74">
        <v>11693</v>
      </c>
      <c r="C15" s="74">
        <v>3269</v>
      </c>
      <c r="D15" s="75">
        <v>2056</v>
      </c>
      <c r="E15" s="75">
        <v>3043</v>
      </c>
      <c r="F15" s="75">
        <v>2934</v>
      </c>
      <c r="G15" s="75">
        <v>5008</v>
      </c>
      <c r="H15" s="75">
        <v>2758</v>
      </c>
      <c r="I15" s="75">
        <v>3763</v>
      </c>
      <c r="J15" s="75">
        <v>8029</v>
      </c>
      <c r="K15" s="75">
        <v>1503</v>
      </c>
      <c r="L15" s="75">
        <v>2768</v>
      </c>
      <c r="M15" s="74">
        <v>3409</v>
      </c>
      <c r="N15" s="74">
        <v>3240</v>
      </c>
      <c r="O15" s="74">
        <v>1641</v>
      </c>
      <c r="P15" s="74">
        <v>1108</v>
      </c>
      <c r="Q15" s="74">
        <v>1282</v>
      </c>
      <c r="R15" s="74">
        <v>1198</v>
      </c>
      <c r="S15" s="74">
        <v>2010</v>
      </c>
      <c r="T15" s="74">
        <v>1663</v>
      </c>
      <c r="U15" s="74">
        <v>2492</v>
      </c>
      <c r="V15" s="74">
        <v>2074</v>
      </c>
      <c r="W15" s="74">
        <v>2702</v>
      </c>
      <c r="X15" s="74">
        <v>1643</v>
      </c>
      <c r="Y15" s="74">
        <v>1370</v>
      </c>
      <c r="Z15" s="74">
        <v>1594</v>
      </c>
      <c r="AA15" s="74">
        <v>3258</v>
      </c>
    </row>
    <row r="16" spans="1:27">
      <c r="A16" s="76" t="s">
        <v>160</v>
      </c>
      <c r="B16" s="74">
        <v>36786</v>
      </c>
      <c r="C16" s="74">
        <v>10492</v>
      </c>
      <c r="D16" s="75">
        <v>8218</v>
      </c>
      <c r="E16" s="75">
        <v>10770</v>
      </c>
      <c r="F16" s="75">
        <v>8073</v>
      </c>
      <c r="G16" s="75">
        <v>16689</v>
      </c>
      <c r="H16" s="75">
        <v>7917</v>
      </c>
      <c r="I16" s="75">
        <v>14417</v>
      </c>
      <c r="J16" s="75">
        <v>27211</v>
      </c>
      <c r="K16" s="75">
        <v>7526</v>
      </c>
      <c r="L16" s="75">
        <v>11707</v>
      </c>
      <c r="M16" s="74">
        <v>11277</v>
      </c>
      <c r="N16" s="74">
        <v>9838</v>
      </c>
      <c r="O16" s="74">
        <v>7145</v>
      </c>
      <c r="P16" s="74">
        <v>4383</v>
      </c>
      <c r="Q16" s="74">
        <v>3669</v>
      </c>
      <c r="R16" s="74">
        <v>5385</v>
      </c>
      <c r="S16" s="74">
        <v>5847</v>
      </c>
      <c r="T16" s="74">
        <v>4244</v>
      </c>
      <c r="U16" s="74">
        <v>7818</v>
      </c>
      <c r="V16" s="74">
        <v>4390</v>
      </c>
      <c r="W16" s="74">
        <v>8649</v>
      </c>
      <c r="X16" s="74">
        <v>5565</v>
      </c>
      <c r="Y16" s="74">
        <v>3459</v>
      </c>
      <c r="Z16" s="74">
        <v>4927</v>
      </c>
      <c r="AA16" s="74">
        <v>13260</v>
      </c>
    </row>
    <row r="17" spans="1:27">
      <c r="A17" s="76" t="s">
        <v>162</v>
      </c>
      <c r="B17" s="74">
        <v>6480</v>
      </c>
      <c r="C17" s="74">
        <v>2048</v>
      </c>
      <c r="D17" s="75">
        <v>3821</v>
      </c>
      <c r="E17" s="75">
        <v>3852</v>
      </c>
      <c r="F17" s="75">
        <v>997</v>
      </c>
      <c r="G17" s="75">
        <v>4311</v>
      </c>
      <c r="H17" s="75">
        <v>1230</v>
      </c>
      <c r="I17" s="75">
        <v>4873</v>
      </c>
      <c r="J17" s="75">
        <v>5213</v>
      </c>
      <c r="K17" s="75">
        <v>2471</v>
      </c>
      <c r="L17" s="75">
        <v>2924</v>
      </c>
      <c r="M17" s="74">
        <v>2414</v>
      </c>
      <c r="N17" s="74">
        <v>1967</v>
      </c>
      <c r="O17" s="74">
        <v>2414</v>
      </c>
      <c r="P17" s="74">
        <v>1211</v>
      </c>
      <c r="Q17" s="74">
        <v>451</v>
      </c>
      <c r="R17" s="74">
        <v>1365</v>
      </c>
      <c r="S17" s="74">
        <v>963</v>
      </c>
      <c r="T17" s="74">
        <v>825</v>
      </c>
      <c r="U17" s="74">
        <v>1765</v>
      </c>
      <c r="V17" s="74">
        <v>438</v>
      </c>
      <c r="W17" s="74">
        <v>2322</v>
      </c>
      <c r="X17" s="74">
        <v>1455</v>
      </c>
      <c r="Y17" s="74">
        <v>478</v>
      </c>
      <c r="Z17" s="74">
        <v>524</v>
      </c>
      <c r="AA17" s="74">
        <v>4022</v>
      </c>
    </row>
    <row r="18" spans="1:27" ht="13.5" customHeight="1">
      <c r="A18" s="76" t="s">
        <v>164</v>
      </c>
      <c r="B18" s="74">
        <v>6892</v>
      </c>
      <c r="C18" s="74">
        <v>2374</v>
      </c>
      <c r="D18" s="75">
        <v>3064</v>
      </c>
      <c r="E18" s="75">
        <v>2888</v>
      </c>
      <c r="F18" s="75">
        <v>1143</v>
      </c>
      <c r="G18" s="75">
        <v>3774</v>
      </c>
      <c r="H18" s="75">
        <v>1341</v>
      </c>
      <c r="I18" s="75">
        <v>3994</v>
      </c>
      <c r="J18" s="75">
        <v>5853</v>
      </c>
      <c r="K18" s="75">
        <v>1927</v>
      </c>
      <c r="L18" s="75">
        <v>2477</v>
      </c>
      <c r="M18" s="74">
        <v>2191</v>
      </c>
      <c r="N18" s="74">
        <v>1856</v>
      </c>
      <c r="O18" s="74">
        <v>1891</v>
      </c>
      <c r="P18" s="74">
        <v>1149</v>
      </c>
      <c r="Q18" s="74">
        <v>638</v>
      </c>
      <c r="R18" s="74">
        <v>1357</v>
      </c>
      <c r="S18" s="74">
        <v>968</v>
      </c>
      <c r="T18" s="74">
        <v>820</v>
      </c>
      <c r="U18" s="74">
        <v>1366</v>
      </c>
      <c r="V18" s="74">
        <v>601</v>
      </c>
      <c r="W18" s="74">
        <v>2061</v>
      </c>
      <c r="X18" s="74">
        <v>1227</v>
      </c>
      <c r="Y18" s="74">
        <v>556</v>
      </c>
      <c r="Z18" s="74">
        <v>702</v>
      </c>
      <c r="AA18" s="74">
        <v>3095</v>
      </c>
    </row>
    <row r="19" spans="1:27" ht="13.5" customHeight="1">
      <c r="A19" s="76" t="s">
        <v>166</v>
      </c>
      <c r="B19" s="74">
        <v>10486</v>
      </c>
      <c r="C19" s="74">
        <v>3342</v>
      </c>
      <c r="D19" s="75">
        <v>5140</v>
      </c>
      <c r="E19" s="75">
        <v>5168</v>
      </c>
      <c r="F19" s="75">
        <v>1802</v>
      </c>
      <c r="G19" s="75">
        <v>5980</v>
      </c>
      <c r="H19" s="75">
        <v>2043</v>
      </c>
      <c r="I19" s="75">
        <v>6341</v>
      </c>
      <c r="J19" s="75">
        <v>8867</v>
      </c>
      <c r="K19" s="75">
        <v>3586</v>
      </c>
      <c r="L19" s="75">
        <v>4587</v>
      </c>
      <c r="M19" s="74">
        <v>4104</v>
      </c>
      <c r="N19" s="74">
        <v>2875</v>
      </c>
      <c r="O19" s="74">
        <v>3757</v>
      </c>
      <c r="P19" s="74">
        <v>2105</v>
      </c>
      <c r="Q19" s="74">
        <v>837</v>
      </c>
      <c r="R19" s="74">
        <v>2321</v>
      </c>
      <c r="S19" s="74">
        <v>1424</v>
      </c>
      <c r="T19" s="74">
        <v>1301</v>
      </c>
      <c r="U19" s="74">
        <v>2371</v>
      </c>
      <c r="V19" s="74">
        <v>788</v>
      </c>
      <c r="W19" s="74">
        <v>3451</v>
      </c>
      <c r="X19" s="74">
        <v>2032</v>
      </c>
      <c r="Y19" s="74">
        <v>764</v>
      </c>
      <c r="Z19" s="74">
        <v>971</v>
      </c>
      <c r="AA19" s="74">
        <v>4967</v>
      </c>
    </row>
    <row r="20" spans="1:27" ht="13.5" customHeight="1">
      <c r="A20" s="76" t="s">
        <v>168</v>
      </c>
      <c r="B20" s="74">
        <v>14812</v>
      </c>
      <c r="C20" s="74">
        <v>4144</v>
      </c>
      <c r="D20" s="75">
        <v>3479</v>
      </c>
      <c r="E20" s="75">
        <v>4202</v>
      </c>
      <c r="F20" s="75">
        <v>3104</v>
      </c>
      <c r="G20" s="75">
        <v>6794</v>
      </c>
      <c r="H20" s="75">
        <v>2955</v>
      </c>
      <c r="I20" s="75">
        <v>5743</v>
      </c>
      <c r="J20" s="75">
        <v>9227</v>
      </c>
      <c r="K20" s="75">
        <v>3016</v>
      </c>
      <c r="L20" s="75">
        <v>4726</v>
      </c>
      <c r="M20" s="74">
        <v>4209</v>
      </c>
      <c r="N20" s="74">
        <v>3579</v>
      </c>
      <c r="O20" s="74">
        <v>2777</v>
      </c>
      <c r="P20" s="74">
        <v>1673</v>
      </c>
      <c r="Q20" s="74">
        <v>1410</v>
      </c>
      <c r="R20" s="74">
        <v>2009</v>
      </c>
      <c r="S20" s="74">
        <v>1874</v>
      </c>
      <c r="T20" s="74">
        <v>1448</v>
      </c>
      <c r="U20" s="74">
        <v>2569</v>
      </c>
      <c r="V20" s="74">
        <v>1594</v>
      </c>
      <c r="W20" s="74">
        <v>3344</v>
      </c>
      <c r="X20" s="74">
        <v>1869</v>
      </c>
      <c r="Y20" s="74">
        <v>1368</v>
      </c>
      <c r="Z20" s="74">
        <v>1840</v>
      </c>
      <c r="AA20" s="74">
        <v>5136</v>
      </c>
    </row>
    <row r="21" spans="1:27" ht="13.5" customHeight="1">
      <c r="A21" s="76" t="s">
        <v>170</v>
      </c>
      <c r="B21" s="74">
        <v>8716</v>
      </c>
      <c r="C21" s="74">
        <v>2661</v>
      </c>
      <c r="D21" s="75">
        <v>2208</v>
      </c>
      <c r="E21" s="75">
        <v>2592</v>
      </c>
      <c r="F21" s="75">
        <v>2319</v>
      </c>
      <c r="G21" s="75">
        <v>4457</v>
      </c>
      <c r="H21" s="75">
        <v>1973</v>
      </c>
      <c r="I21" s="75">
        <v>3709</v>
      </c>
      <c r="J21" s="75">
        <v>6250</v>
      </c>
      <c r="K21" s="75">
        <v>1875</v>
      </c>
      <c r="L21" s="75">
        <v>2814</v>
      </c>
      <c r="M21" s="74">
        <v>2351</v>
      </c>
      <c r="N21" s="74">
        <v>2427</v>
      </c>
      <c r="O21" s="74">
        <v>1704</v>
      </c>
      <c r="P21" s="74">
        <v>1106</v>
      </c>
      <c r="Q21" s="74">
        <v>915</v>
      </c>
      <c r="R21" s="74">
        <v>1384</v>
      </c>
      <c r="S21" s="74">
        <v>1353</v>
      </c>
      <c r="T21" s="74">
        <v>1123</v>
      </c>
      <c r="U21" s="74">
        <v>1791</v>
      </c>
      <c r="V21" s="74">
        <v>1064</v>
      </c>
      <c r="W21" s="74">
        <v>2047</v>
      </c>
      <c r="X21" s="74">
        <v>1429</v>
      </c>
      <c r="Y21" s="74">
        <v>885</v>
      </c>
      <c r="Z21" s="74">
        <v>1409</v>
      </c>
      <c r="AA21" s="74">
        <v>3346</v>
      </c>
    </row>
    <row r="22" spans="1:27" ht="13.5" customHeight="1">
      <c r="A22" s="76" t="s">
        <v>172</v>
      </c>
      <c r="B22" s="74">
        <v>14230</v>
      </c>
      <c r="C22" s="74">
        <v>3801</v>
      </c>
      <c r="D22" s="75">
        <v>4403</v>
      </c>
      <c r="E22" s="75">
        <v>4927</v>
      </c>
      <c r="F22" s="75">
        <v>2189</v>
      </c>
      <c r="G22" s="75">
        <v>6890</v>
      </c>
      <c r="H22" s="75">
        <v>2086</v>
      </c>
      <c r="I22" s="75">
        <v>6231</v>
      </c>
      <c r="J22" s="75">
        <v>10689</v>
      </c>
      <c r="K22" s="75">
        <v>4008</v>
      </c>
      <c r="L22" s="75">
        <v>5663</v>
      </c>
      <c r="M22" s="74">
        <v>4817</v>
      </c>
      <c r="N22" s="74">
        <v>3520</v>
      </c>
      <c r="O22" s="74">
        <v>4111</v>
      </c>
      <c r="P22" s="74">
        <v>2618</v>
      </c>
      <c r="Q22" s="74">
        <v>972</v>
      </c>
      <c r="R22" s="74">
        <v>2034</v>
      </c>
      <c r="S22" s="74">
        <v>1812</v>
      </c>
      <c r="T22" s="74">
        <v>1585</v>
      </c>
      <c r="U22" s="74">
        <v>2725</v>
      </c>
      <c r="V22" s="74">
        <v>952</v>
      </c>
      <c r="W22" s="74">
        <v>3895</v>
      </c>
      <c r="X22" s="74">
        <v>2416</v>
      </c>
      <c r="Y22" s="74">
        <v>1154</v>
      </c>
      <c r="Z22" s="74">
        <v>1578</v>
      </c>
      <c r="AA22" s="74">
        <v>5058</v>
      </c>
    </row>
    <row r="23" spans="1:27">
      <c r="A23" s="76" t="s">
        <v>173</v>
      </c>
      <c r="B23" s="74">
        <v>30094</v>
      </c>
      <c r="C23" s="74">
        <v>8397</v>
      </c>
      <c r="D23" s="75">
        <v>6448</v>
      </c>
      <c r="E23" s="75">
        <v>8608</v>
      </c>
      <c r="F23" s="75">
        <v>8750</v>
      </c>
      <c r="G23" s="75">
        <v>12782</v>
      </c>
      <c r="H23" s="75">
        <v>5979</v>
      </c>
      <c r="I23" s="75">
        <v>10192</v>
      </c>
      <c r="J23" s="75">
        <v>20352</v>
      </c>
      <c r="K23" s="75">
        <v>5564</v>
      </c>
      <c r="L23" s="75">
        <v>9465</v>
      </c>
      <c r="M23" s="74">
        <v>9225</v>
      </c>
      <c r="N23" s="74">
        <v>8647</v>
      </c>
      <c r="O23" s="74">
        <v>5707</v>
      </c>
      <c r="P23" s="74">
        <v>3965</v>
      </c>
      <c r="Q23" s="74">
        <v>3005</v>
      </c>
      <c r="R23" s="74">
        <v>3579</v>
      </c>
      <c r="S23" s="74">
        <v>4582</v>
      </c>
      <c r="T23" s="74">
        <v>4363</v>
      </c>
      <c r="U23" s="74">
        <v>6027</v>
      </c>
      <c r="V23" s="74">
        <v>3111</v>
      </c>
      <c r="W23" s="74">
        <v>6961</v>
      </c>
      <c r="X23" s="74">
        <v>4114</v>
      </c>
      <c r="Y23" s="74">
        <v>3318</v>
      </c>
      <c r="Z23" s="74">
        <v>5006</v>
      </c>
      <c r="AA23" s="74">
        <v>9860</v>
      </c>
    </row>
    <row r="24" spans="1:27">
      <c r="A24" s="76" t="s">
        <v>46</v>
      </c>
      <c r="B24" s="74">
        <v>1361</v>
      </c>
      <c r="C24" s="74">
        <v>311</v>
      </c>
      <c r="D24" s="75">
        <v>205</v>
      </c>
      <c r="E24" s="75">
        <v>242</v>
      </c>
      <c r="F24" s="75">
        <v>466</v>
      </c>
      <c r="G24" s="75">
        <v>574</v>
      </c>
      <c r="H24" s="75">
        <v>295</v>
      </c>
      <c r="I24" s="75">
        <v>351</v>
      </c>
      <c r="J24" s="75">
        <v>678</v>
      </c>
      <c r="K24" s="75">
        <v>238</v>
      </c>
      <c r="L24" s="75">
        <v>352</v>
      </c>
      <c r="M24" s="74">
        <v>404</v>
      </c>
      <c r="N24" s="74">
        <v>389</v>
      </c>
      <c r="O24" s="74">
        <v>311</v>
      </c>
      <c r="P24" s="74">
        <v>135</v>
      </c>
      <c r="Q24" s="74">
        <v>146</v>
      </c>
      <c r="R24" s="74">
        <v>127</v>
      </c>
      <c r="S24" s="74">
        <v>225</v>
      </c>
      <c r="T24" s="74">
        <v>205</v>
      </c>
      <c r="U24" s="74">
        <v>282</v>
      </c>
      <c r="V24" s="74">
        <v>162</v>
      </c>
      <c r="W24" s="74">
        <v>191</v>
      </c>
      <c r="X24" s="74">
        <v>146</v>
      </c>
      <c r="Y24" s="74">
        <v>171</v>
      </c>
      <c r="Z24" s="74">
        <v>306</v>
      </c>
      <c r="AA24" s="74">
        <v>343</v>
      </c>
    </row>
    <row r="25" spans="1:27">
      <c r="A25" s="76" t="s">
        <v>176</v>
      </c>
      <c r="B25" s="74">
        <v>18076</v>
      </c>
      <c r="C25" s="74">
        <v>5926</v>
      </c>
      <c r="D25" s="75">
        <v>4148</v>
      </c>
      <c r="E25" s="75">
        <v>5672</v>
      </c>
      <c r="F25" s="75">
        <v>3923</v>
      </c>
      <c r="G25" s="75">
        <v>8536</v>
      </c>
      <c r="H25" s="75">
        <v>3767</v>
      </c>
      <c r="I25" s="75">
        <v>7357</v>
      </c>
      <c r="J25" s="75">
        <v>12001</v>
      </c>
      <c r="K25" s="75">
        <v>3634</v>
      </c>
      <c r="L25" s="75">
        <v>5296</v>
      </c>
      <c r="M25" s="74">
        <v>5809</v>
      </c>
      <c r="N25" s="74">
        <v>4679</v>
      </c>
      <c r="O25" s="74">
        <v>3301</v>
      </c>
      <c r="P25" s="74">
        <v>1980</v>
      </c>
      <c r="Q25" s="74">
        <v>1997</v>
      </c>
      <c r="R25" s="74">
        <v>2599</v>
      </c>
      <c r="S25" s="74">
        <v>2460</v>
      </c>
      <c r="T25" s="74">
        <v>2200</v>
      </c>
      <c r="U25" s="74">
        <v>3655</v>
      </c>
      <c r="V25" s="74">
        <v>2184</v>
      </c>
      <c r="W25" s="74">
        <v>5265</v>
      </c>
      <c r="X25" s="74">
        <v>3052</v>
      </c>
      <c r="Y25" s="74">
        <v>1778</v>
      </c>
      <c r="Z25" s="74">
        <v>2327</v>
      </c>
      <c r="AA25" s="74">
        <v>6370</v>
      </c>
    </row>
    <row r="26" spans="1:27">
      <c r="A26" s="76" t="s">
        <v>178</v>
      </c>
      <c r="B26" s="74">
        <v>7119</v>
      </c>
      <c r="C26" s="74">
        <v>3986</v>
      </c>
      <c r="D26" s="75">
        <v>2003</v>
      </c>
      <c r="E26" s="75">
        <v>1962</v>
      </c>
      <c r="F26" s="75">
        <v>1829</v>
      </c>
      <c r="G26" s="75">
        <v>6648</v>
      </c>
      <c r="H26" s="75">
        <v>2121</v>
      </c>
      <c r="I26" s="75">
        <v>2948</v>
      </c>
      <c r="J26" s="75">
        <v>4446</v>
      </c>
      <c r="K26" s="75">
        <v>2718</v>
      </c>
      <c r="L26" s="75">
        <v>3256</v>
      </c>
      <c r="M26" s="74">
        <v>2554</v>
      </c>
      <c r="N26" s="74">
        <v>2660</v>
      </c>
      <c r="O26" s="74">
        <v>1894</v>
      </c>
      <c r="P26" s="74">
        <v>1044</v>
      </c>
      <c r="Q26" s="74">
        <v>1011</v>
      </c>
      <c r="R26" s="74">
        <v>970</v>
      </c>
      <c r="S26" s="74">
        <v>1664</v>
      </c>
      <c r="T26" s="74">
        <v>1366</v>
      </c>
      <c r="U26" s="74">
        <v>2018</v>
      </c>
      <c r="V26" s="74">
        <v>1059</v>
      </c>
      <c r="W26" s="74">
        <v>1678</v>
      </c>
      <c r="X26" s="74">
        <v>1297</v>
      </c>
      <c r="Y26" s="74">
        <v>878</v>
      </c>
      <c r="Z26" s="74">
        <v>1394</v>
      </c>
      <c r="AA26" s="74">
        <v>2894</v>
      </c>
    </row>
    <row r="27" spans="1:27">
      <c r="A27" s="73" t="s">
        <v>52</v>
      </c>
      <c r="B27" s="72">
        <v>18341</v>
      </c>
      <c r="C27" s="72">
        <v>5914</v>
      </c>
      <c r="D27" s="72">
        <v>5832</v>
      </c>
      <c r="E27" s="72">
        <v>21301</v>
      </c>
      <c r="F27" s="72">
        <v>3799</v>
      </c>
      <c r="G27" s="72">
        <v>9162</v>
      </c>
      <c r="H27" s="72">
        <v>3311</v>
      </c>
      <c r="I27" s="72">
        <v>10571</v>
      </c>
      <c r="J27" s="72">
        <v>15339</v>
      </c>
      <c r="K27" s="72">
        <v>4787</v>
      </c>
      <c r="L27" s="72">
        <v>6398</v>
      </c>
      <c r="M27" s="72">
        <v>5973</v>
      </c>
      <c r="N27" s="72">
        <v>5051</v>
      </c>
      <c r="O27" s="72">
        <v>4943</v>
      </c>
      <c r="P27" s="72">
        <v>2883</v>
      </c>
      <c r="Q27" s="72">
        <v>1662</v>
      </c>
      <c r="R27" s="72">
        <v>3308</v>
      </c>
      <c r="S27" s="72">
        <v>2319</v>
      </c>
      <c r="T27" s="72">
        <v>2347</v>
      </c>
      <c r="U27" s="72">
        <v>4116</v>
      </c>
      <c r="V27" s="72">
        <v>2961</v>
      </c>
      <c r="W27" s="72">
        <v>5157</v>
      </c>
      <c r="X27" s="72">
        <v>2988</v>
      </c>
      <c r="Y27" s="72">
        <v>1327</v>
      </c>
      <c r="Z27" s="72">
        <v>2719</v>
      </c>
      <c r="AA27" s="72">
        <v>7521</v>
      </c>
    </row>
  </sheetData>
  <phoneticPr fontId="3"/>
  <pageMargins left="0" right="0" top="0.98425196850393704" bottom="0.98425196850393704" header="0.51181102362204722" footer="0.51181102362204722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統計表20</vt:lpstr>
      <vt:lpstr>統計表21-1</vt:lpstr>
      <vt:lpstr>統計表21-2</vt:lpstr>
      <vt:lpstr>統計表21-3</vt:lpstr>
      <vt:lpstr>統計表22</vt:lpstr>
      <vt:lpstr>特掲1</vt:lpstr>
      <vt:lpstr>'統計表21-2'!Print_Area</vt:lpstr>
      <vt:lpstr>'統計表21-3'!Print_Area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201413</dc:creator>
  <cp:lastModifiedBy>201413</cp:lastModifiedBy>
  <dcterms:created xsi:type="dcterms:W3CDTF">2017-12-14T01:42:05Z</dcterms:created>
  <dcterms:modified xsi:type="dcterms:W3CDTF">2017-12-20T01:29:51Z</dcterms:modified>
</cp:coreProperties>
</file>