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15" windowWidth="9840" windowHeight="8745" tabRatio="718" firstSheet="14"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9" r:id="rId15"/>
    <sheet name="施設類型別ストック情報分析表①" sheetId="20" r:id="rId16"/>
    <sheet name="施設類型別ストック情報分析表②" sheetId="21" r:id="rId17"/>
    <sheet name="Sheet1" sheetId="18" r:id="rId18"/>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G34" i="10"/>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BE35"/>
  <c r="AM35"/>
  <c r="C35"/>
  <c r="AM34"/>
  <c r="C34"/>
  <c r="U34" l="1"/>
  <c r="U35" s="1"/>
  <c r="U36"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10" l="1"/>
  <c r="BW34" s="1"/>
  <c r="BW35" s="1"/>
  <c r="BW36" s="1"/>
  <c r="BW37" s="1"/>
  <c r="BW38" s="1"/>
  <c r="BW39" s="1"/>
  <c r="BW40" s="1"/>
  <c r="BW41" s="1"/>
  <c r="BW42" s="1"/>
  <c r="BW43" s="1"/>
  <c r="CO34" l="1"/>
  <c r="CO35" s="1"/>
</calcChain>
</file>

<file path=xl/sharedStrings.xml><?xml version="1.0" encoding="utf-8"?>
<sst xmlns="http://schemas.openxmlformats.org/spreadsheetml/2006/main" count="1109" uniqueCount="614">
  <si>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</si>
  <si>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</si>
  <si>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</si>
  <si>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</si>
  <si>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</si>
  <si>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</si>
  <si>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</si>
  <si>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</si>
  <si>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</si>
  <si>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</si>
  <si>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</si>
  <si>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</si>
  <si>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</si>
  <si>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</si>
  <si>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</si>
  <si>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</si>
  <si>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</si>
  <si>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</si>
  <si>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</si>
  <si>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</si>
  <si>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</si>
  <si>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</si>
  <si>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</si>
  <si>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</si>
  <si>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</si>
  <si>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</si>
  <si>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</si>
  <si>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</si>
  <si>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</si>
  <si>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</si>
  <si>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</si>
  <si>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</si>
  <si>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</si>
  <si>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</si>
  <si>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</si>
  <si>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</si>
  <si>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</si>
  <si>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</si>
  <si>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</si>
  <si>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</si>
  <si>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</si>
  <si>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</si>
  <si>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</si>
  <si>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</si>
  <si>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</si>
  <si>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</si>
  <si>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</si>
  <si>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</si>
  <si>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</si>
  <si>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</si>
  <si>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</si>
  <si>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</si>
  <si>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</si>
  <si>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</si>
  <si>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</si>
  <si>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</si>
  <si>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</si>
  <si>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</si>
  <si>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</si>
  <si>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</si>
  <si>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</si>
  <si>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</si>
  <si>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</si>
  <si>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</si>
  <si>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</si>
  <si>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</si>
  <si>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</si>
  <si>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</si>
  <si>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</si>
  <si>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</si>
  <si>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</si>
  <si>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</si>
  <si>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</si>
  <si>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</si>
  <si>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</si>
  <si>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</si>
  <si>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</si>
  <si>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</si>
  <si>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</si>
  <si>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</si>
  <si>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</si>
  <si>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</si>
  <si>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</si>
  <si>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</si>
  <si>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</si>
  <si>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</si>
  <si>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</si>
  <si>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</si>
  <si>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</si>
  <si>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</si>
  <si>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</si>
  <si>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</si>
  <si>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</si>
  <si>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</si>
  <si>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</si>
  <si>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</si>
  <si>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</si>
  <si>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小平市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</si>
  <si>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</si>
  <si>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</si>
  <si>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</si>
  <si>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</si>
  <si>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</si>
  <si>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</si>
  <si>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</si>
  <si>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</si>
  <si>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</si>
  <si>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</si>
  <si>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</si>
  <si>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</si>
  <si>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</si>
  <si>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</si>
  <si>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</si>
  <si>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</si>
  <si>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</si>
  <si>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</si>
  <si>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</si>
  <si>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</si>
  <si>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</si>
  <si>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</si>
  <si>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</si>
  <si>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</si>
  <si>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</si>
  <si>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</si>
  <si>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</si>
  <si>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</si>
  <si>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</si>
  <si>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</si>
  <si>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</si>
  <si>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</si>
  <si>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</si>
  <si>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</si>
  <si>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</si>
  <si>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</si>
  <si>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</si>
  <si>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</si>
  <si>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</si>
  <si>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</si>
  <si>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</si>
  <si>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</si>
  <si>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</si>
  <si>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</si>
  <si>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</si>
  <si>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</si>
  <si>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</si>
  <si>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</si>
  <si>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</si>
  <si>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</si>
  <si>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</si>
  <si>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</si>
  <si>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</si>
  <si>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</si>
  <si>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</si>
  <si>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</si>
  <si>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</si>
  <si>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</si>
  <si>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</si>
  <si>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</si>
  <si>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</si>
  <si>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</si>
  <si>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</si>
  <si>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</si>
  <si>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</si>
  <si>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</si>
  <si>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</si>
  <si>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</si>
  <si>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</si>
  <si>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</si>
  <si>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</si>
  <si>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</si>
  <si>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</si>
  <si>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</si>
  <si>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</si>
  <si>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</si>
  <si>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</si>
  <si>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</si>
  <si>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</si>
  <si>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</si>
  <si>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</si>
  <si>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</si>
  <si>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</si>
  <si>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</si>
  <si>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</si>
  <si>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</si>
  <si>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</si>
  <si>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</si>
  <si>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</si>
  <si>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</si>
  <si>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</si>
  <si>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</si>
  <si>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</si>
  <si>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</si>
  <si>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</si>
  <si>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</si>
  <si>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</si>
  <si>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</si>
  <si>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</si>
  <si>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</si>
  <si>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</si>
  <si>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</si>
  <si>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</si>
  <si>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</si>
  <si>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</si>
  <si>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</si>
  <si>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</si>
  <si>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</si>
  <si>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</si>
  <si>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</si>
  <si>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</si>
  <si>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</si>
  <si>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</si>
  <si>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東京都小平市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</si>
  <si>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</si>
  <si>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</si>
  <si>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</si>
  <si>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</si>
  <si>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</si>
  <si>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</si>
  <si>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</si>
  <si>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</si>
  <si>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</si>
  <si>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</si>
  <si>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</si>
  <si>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</si>
  <si>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</si>
  <si>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</si>
  <si>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</si>
  <si>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</si>
  <si>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</si>
  <si>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</si>
  <si>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</si>
  <si>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</si>
  <si>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</si>
  <si>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</si>
  <si>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</si>
  <si>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</si>
  <si>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</si>
  <si>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</si>
  <si>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</si>
  <si>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</si>
  <si>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</si>
  <si>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</si>
  <si>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</si>
  <si>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</si>
  <si>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</si>
  <si>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</si>
  <si>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</si>
  <si>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</si>
  <si>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</si>
  <si>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</si>
  <si>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</si>
  <si>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</si>
  <si>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</si>
  <si>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</si>
  <si>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</si>
  <si>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</si>
  <si>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</si>
  <si>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</si>
  <si>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</si>
  <si>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</si>
  <si>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</si>
  <si>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</si>
  <si>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</si>
  <si>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</si>
  <si>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</si>
  <si>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</si>
  <si>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</si>
  <si>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</si>
  <si>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</si>
  <si>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</si>
  <si>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</si>
  <si>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</si>
  <si>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</si>
  <si>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</si>
  <si>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</si>
  <si>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</si>
  <si>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</si>
  <si>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</si>
  <si>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</si>
  <si>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</si>
  <si>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</si>
  <si>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</si>
  <si>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</si>
  <si>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</si>
  <si>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</si>
  <si>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</si>
  <si>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</si>
  <si>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</si>
  <si>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</si>
  <si>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</si>
  <si>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</si>
  <si>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</si>
  <si>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</si>
  <si>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</si>
  <si>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</si>
  <si>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</si>
  <si>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</si>
  <si>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</si>
  <si>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</si>
  <si>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</si>
  <si>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</si>
  <si>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</si>
  <si>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</si>
  <si>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</si>
  <si>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</si>
  <si>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</si>
  <si>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</si>
  <si>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</si>
  <si>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</si>
  <si>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</si>
  <si>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</si>
  <si>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</si>
  <si>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</si>
  <si>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</si>
  <si>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</si>
  <si>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</si>
  <si>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</si>
  <si>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</si>
  <si>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</si>
  <si>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</si>
  <si>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</si>
  <si>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</si>
  <si>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</si>
  <si>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</si>
  <si>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</si>
  <si>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</si>
  <si>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</si>
  <si>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</si>
  <si>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</si>
  <si>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</si>
  <si>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</si>
  <si>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</si>
  <si>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</si>
  <si>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</si>
  <si>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</si>
  <si>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</si>
  <si>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</si>
  <si>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</si>
  <si>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</si>
  <si>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</si>
  <si>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</si>
  <si>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</si>
  <si>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</si>
  <si>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</si>
  <si>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</si>
  <si>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</si>
  <si>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</si>
  <si>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</si>
  <si>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</si>
  <si>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</si>
  <si>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</si>
  <si>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</si>
  <si>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</si>
  <si>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</si>
  <si>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</si>
  <si>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</si>
  <si>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</si>
  <si>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</si>
  <si>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</si>
  <si>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</si>
  <si>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</si>
  <si>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</si>
  <si>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東京都小平市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</si>
  <si>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</si>
  <si>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</si>
  <si>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</si>
  <si>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</si>
  <si>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</si>
  <si>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</si>
  <si>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</si>
  <si>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</si>
  <si>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</si>
  <si>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</si>
  <si>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</si>
  <si>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</si>
  <si>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</si>
  <si>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</si>
  <si>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</si>
  <si>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</si>
  <si>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</si>
  <si>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</si>
  <si>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</si>
  <si>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</si>
  <si>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</si>
  <si>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</si>
  <si>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</si>
  <si>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</si>
  <si>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</si>
  <si>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</si>
  <si>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</si>
  <si>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</si>
  <si>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</si>
  <si>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</si>
  <si>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</si>
  <si>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</si>
  <si>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</si>
  <si>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</si>
  <si>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</si>
  <si>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</si>
  <si>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</si>
  <si>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</si>
  <si>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</si>
  <si>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</si>
  <si>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</si>
  <si>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</si>
  <si>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</si>
  <si>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</si>
  <si>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</si>
  <si>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</si>
  <si>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</si>
  <si>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</si>
  <si>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</si>
  <si>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</si>
  <si>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</si>
  <si>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</si>
  <si>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</si>
  <si>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</si>
  <si>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</si>
  <si>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</si>
  <si>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</si>
  <si>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</si>
  <si>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</si>
  <si>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</si>
  <si>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</si>
  <si>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</si>
  <si>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</si>
  <si>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</si>
  <si>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</si>
  <si>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</si>
  <si>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</si>
  <si>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</si>
  <si>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</si>
  <si>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</si>
  <si>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</si>
  <si>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</si>
  <si>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</si>
  <si>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</si>
  <si>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</si>
  <si>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</si>
  <si>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</si>
  <si>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</si>
  <si>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</si>
  <si>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</si>
  <si>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</si>
  <si>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</si>
  <si>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</si>
  <si>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</si>
  <si>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</si>
  <si>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</si>
  <si>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</si>
  <si>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</si>
  <si>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</si>
  <si>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</si>
  <si>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</si>
  <si>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</si>
  <si>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</si>
  <si>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</si>
  <si>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</si>
  <si>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</si>
  <si>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</si>
  <si>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</si>
  <si>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</si>
  <si>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</si>
  <si>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</si>
  <si>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</si>
  <si>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</si>
  <si>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</si>
  <si>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</si>
  <si>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</si>
  <si>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</si>
  <si>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</si>
  <si>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</si>
  <si>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</si>
  <si>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</si>
  <si>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</si>
  <si>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</si>
  <si>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</si>
  <si>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</si>
  <si>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</si>
  <si>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</si>
  <si>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</si>
  <si>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</si>
  <si>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</si>
  <si>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</si>
  <si>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</si>
  <si>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</si>
  <si>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</si>
  <si>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</si>
  <si>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</si>
  <si>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</si>
  <si>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</si>
  <si>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</si>
  <si>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</si>
  <si>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</si>
  <si>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</si>
  <si>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</si>
  <si>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</si>
  <si>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</si>
  <si>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</si>
  <si>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</si>
  <si>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</si>
  <si>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</si>
  <si>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</si>
  <si>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</si>
  <si>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</si>
  <si>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</si>
  <si>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</si>
  <si>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</si>
  <si>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</si>
  <si>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</si>
  <si>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</si>
  <si>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</si>
  <si>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</si>
  <si>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</si>
  <si>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</si>
  <si>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</si>
  <si>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</si>
  <si>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</si>
  <si>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</si>
  <si>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</si>
  <si>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</si>
  <si>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</si>
  <si>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</si>
  <si>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</si>
  <si>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</si>
  <si>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</si>
  <si>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</si>
  <si>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</si>
  <si>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</si>
  <si>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</si>
  <si>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</si>
  <si>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</si>
  <si>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</si>
  <si>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</si>
  <si>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</si>
  <si>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</si>
  <si>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</si>
  <si>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</si>
  <si>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</si>
  <si>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</si>
  <si>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</si>
  <si>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</si>
  <si>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</si>
  <si>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</si>
  <si>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</si>
  <si>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</si>
  <si>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</si>
  <si>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</si>
  <si>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</si>
  <si>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</si>
  <si>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</si>
  <si>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</si>
  <si>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</si>
  <si>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</si>
  <si>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</si>
  <si>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</si>
  <si>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</si>
  <si>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</si>
  <si>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</si>
  <si>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</si>
  <si>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</si>
  <si>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2.49</t>
  </si>
  <si>
    <t>▲ 2.39</t>
  </si>
  <si>
    <t>一般会計</t>
  </si>
  <si>
    <t>下水道事業特別会計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</si>
  <si>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</si>
  <si>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</si>
  <si>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</si>
  <si>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</si>
  <si>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</si>
  <si>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</si>
  <si>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</si>
  <si>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</si>
  <si>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</si>
  <si>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</si>
  <si>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小平市公共施設整備基金</t>
    <rPh sb="0" eb="3">
      <t>コダイラシ</t>
    </rPh>
    <rPh sb="3" eb="5">
      <t>コウキョウ</t>
    </rPh>
    <rPh sb="5" eb="7">
      <t>シセツ</t>
    </rPh>
    <rPh sb="7" eb="9">
      <t>セイビ</t>
    </rPh>
    <rPh sb="9" eb="11">
      <t>キキン</t>
    </rPh>
    <phoneticPr fontId="2"/>
  </si>
  <si>
    <t>小平市職員退職手当基金</t>
    <rPh sb="0" eb="3">
      <t>コダイラシ</t>
    </rPh>
    <rPh sb="3" eb="5">
      <t>ショクイン</t>
    </rPh>
    <rPh sb="5" eb="7">
      <t>タイショク</t>
    </rPh>
    <rPh sb="7" eb="9">
      <t>テアテ</t>
    </rPh>
    <rPh sb="9" eb="11">
      <t>キキン</t>
    </rPh>
    <phoneticPr fontId="2"/>
  </si>
  <si>
    <t>小平市ごみ減量・リサイクル推進基金</t>
    <rPh sb="0" eb="3">
      <t>コダイラシ</t>
    </rPh>
    <rPh sb="5" eb="7">
      <t>ゲンリョウ</t>
    </rPh>
    <rPh sb="13" eb="15">
      <t>スイシン</t>
    </rPh>
    <rPh sb="15" eb="17">
      <t>キキン</t>
    </rPh>
    <phoneticPr fontId="2"/>
  </si>
  <si>
    <t>小平市国際平和友好交流基金</t>
    <rPh sb="0" eb="3">
      <t>コダイラシ</t>
    </rPh>
    <rPh sb="3" eb="5">
      <t>コクサイ</t>
    </rPh>
    <rPh sb="5" eb="7">
      <t>ヘイワ</t>
    </rPh>
    <rPh sb="7" eb="9">
      <t>ユウコウ</t>
    </rPh>
    <rPh sb="9" eb="11">
      <t>コウリュウ</t>
    </rPh>
    <rPh sb="11" eb="13">
      <t>キキン</t>
    </rPh>
    <phoneticPr fontId="2"/>
  </si>
  <si>
    <t>-</t>
    <phoneticPr fontId="2"/>
  </si>
  <si>
    <t>-</t>
    <phoneticPr fontId="2"/>
  </si>
  <si>
    <t>-</t>
    <phoneticPr fontId="2"/>
  </si>
  <si>
    <t>-</t>
    <phoneticPr fontId="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</si>
  <si>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</si>
  <si>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
  </si>
  <si>
    <t>多摩六都科学館組合（一般会計）</t>
    <rPh sb="0" eb="2">
      <t>タマ</t>
    </rPh>
    <rPh sb="2" eb="3">
      <t>ロク</t>
    </rPh>
    <rPh sb="3" eb="4">
      <t>ト</t>
    </rPh>
    <rPh sb="4" eb="7">
      <t>カガクカン</t>
    </rPh>
    <rPh sb="7" eb="9">
      <t>クミアイ</t>
    </rPh>
    <rPh sb="10" eb="12">
      <t>イッパン</t>
    </rPh>
    <rPh sb="12" eb="14">
      <t>カイケイ</t>
    </rPh>
    <phoneticPr fontId="2"/>
  </si>
  <si>
    <t>東京都四市競艇事業組合（一般会計）</t>
    <rPh sb="0" eb="3">
      <t>トウキョウト</t>
    </rPh>
    <rPh sb="3" eb="4">
      <t>４</t>
    </rPh>
    <rPh sb="4" eb="5">
      <t>シ</t>
    </rPh>
    <rPh sb="5" eb="7">
      <t>キョウテイ</t>
    </rPh>
    <rPh sb="7" eb="9">
      <t>ジギョウ</t>
    </rPh>
    <rPh sb="9" eb="11">
      <t>クミアイ</t>
    </rPh>
    <rPh sb="12" eb="14">
      <t>イッパン</t>
    </rPh>
    <rPh sb="14" eb="16">
      <t>カイケイ</t>
    </rPh>
    <phoneticPr fontId="2"/>
  </si>
  <si>
    <t>東京都十一市競輪事業組合（一般会計）</t>
    <rPh sb="0" eb="3">
      <t>トウキョウト</t>
    </rPh>
    <rPh sb="3" eb="5">
      <t>ジュウイッ</t>
    </rPh>
    <rPh sb="5" eb="6">
      <t>シ</t>
    </rPh>
    <rPh sb="6" eb="8">
      <t>ケイリン</t>
    </rPh>
    <rPh sb="8" eb="10">
      <t>ジギョウ</t>
    </rPh>
    <rPh sb="10" eb="12">
      <t>クミアイ</t>
    </rPh>
    <rPh sb="13" eb="15">
      <t>イッパン</t>
    </rPh>
    <rPh sb="15" eb="17">
      <t>カイケイ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</si>
  <si>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</si>
  <si>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東京市町村総合事務組合（交通災害共済事務特別会計）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ジム</t>
    </rPh>
    <rPh sb="20" eb="22">
      <t>トクベツ</t>
    </rPh>
    <rPh sb="22" eb="24">
      <t>カイケイ</t>
    </rPh>
    <phoneticPr fontId="2"/>
  </si>
  <si>
    <t>湖南衛生組合（一般会計）</t>
    <rPh sb="0" eb="2">
      <t>コナン</t>
    </rPh>
    <rPh sb="2" eb="4">
      <t>エイセイ</t>
    </rPh>
    <rPh sb="4" eb="6">
      <t>クミアイ</t>
    </rPh>
    <rPh sb="7" eb="9">
      <t>イッパン</t>
    </rPh>
    <rPh sb="9" eb="11">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</si>
  <si>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</si>
  <si>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</si>
  <si>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小平市文化振興財団</t>
    <rPh sb="0" eb="3">
      <t>コダイラシ</t>
    </rPh>
    <rPh sb="3" eb="5">
      <t>ブンカ</t>
    </rPh>
    <rPh sb="5" eb="7">
      <t>シンコウ</t>
    </rPh>
    <rPh sb="7" eb="9">
      <t>ザイダン</t>
    </rPh>
    <phoneticPr fontId="2"/>
  </si>
  <si>
    <t>小平市土地開発公社</t>
    <rPh sb="0" eb="3">
      <t>コダイラシ</t>
    </rPh>
    <rPh sb="3" eb="5">
      <t>トチ</t>
    </rPh>
    <rPh sb="5" eb="7">
      <t>カイハツ</t>
    </rPh>
    <rPh sb="7" eb="9">
      <t>コウシャ</t>
    </rPh>
    <phoneticPr fontId="2"/>
  </si>
  <si>
    <t>○</t>
    <phoneticPr fontId="2"/>
  </si>
  <si>
    <t>小平市都市計画事業基金</t>
    <rPh sb="0" eb="2">
      <t>コダイラ</t>
    </rPh>
    <rPh sb="2" eb="3">
      <t>シ</t>
    </rPh>
    <rPh sb="3" eb="5">
      <t>トシ</t>
    </rPh>
    <rPh sb="5" eb="7">
      <t>ケイカク</t>
    </rPh>
    <rPh sb="7" eb="9">
      <t>ジギョウ</t>
    </rPh>
    <rPh sb="9" eb="11">
      <t>キキン</t>
    </rPh>
    <phoneticPr fontId="2"/>
  </si>
  <si>
    <t>-</t>
    <phoneticPr fontId="2"/>
  </si>
  <si>
    <t>-</t>
    <phoneticPr fontId="2"/>
  </si>
  <si>
    <t>病院事業会計（一般会計）</t>
    <rPh sb="0" eb="2">
      <t>ビョウイン</t>
    </rPh>
    <rPh sb="2" eb="4">
      <t>ジギョウ</t>
    </rPh>
    <rPh sb="4" eb="6">
      <t>カイケイ</t>
    </rPh>
    <rPh sb="7" eb="9">
      <t>イッパン</t>
    </rPh>
    <rPh sb="9" eb="1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</si>
  <si>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</si>
  <si>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</si>
  <si>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</si>
  <si>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</si>
  <si>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</si>
  <si>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</si>
  <si>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</si>
  <si>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</si>
  <si>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</si>
  <si>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</si>
  <si>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</si>
  <si>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</si>
  <si>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将来負担比率は、マイナスのため「－」表記となる。</t>
    <rPh sb="1" eb="3">
      <t>ショウライ</t>
    </rPh>
    <rPh sb="3" eb="5">
      <t>フタン</t>
    </rPh>
    <rPh sb="5" eb="7">
      <t>ヒリツ</t>
    </rPh>
    <rPh sb="19" eb="21">
      <t>ヒョウキ</t>
    </rPh>
    <phoneticPr fontId="5"/>
  </si>
  <si>
    <t>　将来負担比率は、マイナスのため「－」表記となる。実質公債費比率は、公債費総額が増加したことが主な要因として、０．５ポイント増加した。</t>
    <rPh sb="25" eb="27">
      <t>ジッシツ</t>
    </rPh>
    <rPh sb="27" eb="30">
      <t>コウサイヒ</t>
    </rPh>
    <rPh sb="30" eb="32">
      <t>ヒリツ</t>
    </rPh>
    <rPh sb="34" eb="37">
      <t>コウサイヒ</t>
    </rPh>
    <rPh sb="37" eb="39">
      <t>ソウガク</t>
    </rPh>
    <rPh sb="40" eb="42">
      <t>ゾウカ</t>
    </rPh>
    <rPh sb="47" eb="48">
      <t>オモ</t>
    </rPh>
    <rPh sb="49" eb="51">
      <t>ヨウイン</t>
    </rPh>
    <rPh sb="62" eb="64">
      <t>ゾウカ</t>
    </rPh>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</si>
</sst>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39893</c:v>
                </c:pt>
                <c:pt idx="3">
                  <c:v>41080</c:v>
                </c:pt>
                <c:pt idx="4">
                  <c:v>33173</c:v>
                </c:pt>
              </c:numCache>
            </c:numRef>
          </c:val>
          <c:extLst xmlns:c16r2="http://schemas.microsoft.com/office/drawing/2015/06/chart">
            <c:ext xmlns:c16="http://schemas.microsoft.com/office/drawing/2014/chart" uri="{C3380CC4-5D6E-409C-BE32-E72D297353CC}">
              <c16:uniqueId val="{00000000-201D-49C0-94DC-CEA24990CD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19736</c:v>
                </c:pt>
                <c:pt idx="1">
                  <c:v>23639</c:v>
                </c:pt>
                <c:pt idx="2">
                  <c:v>20396</c:v>
                </c:pt>
                <c:pt idx="3">
                  <c:v>13585</c:v>
                </c:pt>
                <c:pt idx="4">
                  <c:v>22978</c:v>
                </c:pt>
              </c:numCache>
            </c:numRef>
          </c:val>
          <c:extLst xmlns:c16r2="http://schemas.microsoft.com/office/drawing/2015/06/chart">
            <c:ext xmlns:c16="http://schemas.microsoft.com/office/drawing/2014/chart" uri="{C3380CC4-5D6E-409C-BE32-E72D297353CC}">
              <c16:uniqueId val="{00000001-201D-49C0-94DC-CEA24990CD94}"/>
            </c:ext>
          </c:extLst>
        </c:ser>
        <c:marker val="1"/>
        <c:axId val="98050816"/>
        <c:axId val="98052736"/>
      </c:lineChart>
      <c:catAx>
        <c:axId val="9805081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2736"/>
        <c:crosses val="autoZero"/>
        <c:auto val="1"/>
        <c:lblAlgn val="ctr"/>
        <c:lblOffset val="100"/>
        <c:tickLblSkip val="1"/>
        <c:tickMarkSkip val="1"/>
      </c:catAx>
      <c:valAx>
        <c:axId val="98052736"/>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05081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3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3.42</c:v>
                </c:pt>
                <c:pt idx="2">
                  <c:v>4.76</c:v>
                </c:pt>
                <c:pt idx="3">
                  <c:v>4.46</c:v>
                </c:pt>
                <c:pt idx="4">
                  <c:v>5.64</c:v>
                </c:pt>
              </c:numCache>
            </c:numRef>
          </c:val>
          <c:extLst xmlns:c16r2="http://schemas.microsoft.com/office/drawing/2015/06/chart">
            <c:ext xmlns:c16="http://schemas.microsoft.com/office/drawing/2014/chart" uri="{C3380CC4-5D6E-409C-BE32-E72D297353CC}">
              <c16:uniqueId val="{00000000-BD66-4FE7-B143-BB43725A3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c:v>
                </c:pt>
                <c:pt idx="1">
                  <c:v>11.17</c:v>
                </c:pt>
                <c:pt idx="2">
                  <c:v>7.37</c:v>
                </c:pt>
                <c:pt idx="3">
                  <c:v>8.26</c:v>
                </c:pt>
                <c:pt idx="4">
                  <c:v>8.56</c:v>
                </c:pt>
              </c:numCache>
            </c:numRef>
          </c:val>
          <c:extLst xmlns:c16r2="http://schemas.microsoft.com/office/drawing/2015/06/chart">
            <c:ext xmlns:c16="http://schemas.microsoft.com/office/drawing/2014/chart" uri="{C3380CC4-5D6E-409C-BE32-E72D297353CC}">
              <c16:uniqueId val="{00000001-BD66-4FE7-B143-BB43725A3FB5}"/>
            </c:ext>
          </c:extLst>
        </c:ser>
        <c:gapWidth val="250"/>
        <c:overlap val="100"/>
        <c:axId val="122505088"/>
        <c:axId val="1226014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-2.4900000000000002</c:v>
                </c:pt>
                <c:pt idx="1">
                  <c:v>0.03</c:v>
                </c:pt>
                <c:pt idx="2">
                  <c:v>-2.39</c:v>
                </c:pt>
                <c:pt idx="3">
                  <c:v>0.65</c:v>
                </c:pt>
                <c:pt idx="4">
                  <c:v>1.69</c:v>
                </c:pt>
              </c:numCache>
            </c:numRef>
          </c:val>
          <c:extLst xmlns:c16r2="http://schemas.microsoft.com/office/drawing/2015/06/chart">
            <c:ext xmlns:c16="http://schemas.microsoft.com/office/drawing/2014/chart" uri="{C3380CC4-5D6E-409C-BE32-E72D297353CC}">
              <c16:uniqueId val="{00000002-BD66-4FE7-B143-BB43725A3FB5}"/>
            </c:ext>
          </c:extLst>
        </c:ser>
        <c:marker val="1"/>
        <c:axId val="122505088"/>
        <c:axId val="122601472"/>
      </c:lineChart>
      <c:catAx>
        <c:axId val="12250508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01472"/>
        <c:crosses val="autoZero"/>
        <c:auto val="1"/>
        <c:lblAlgn val="ctr"/>
        <c:lblOffset val="100"/>
        <c:tickLblSkip val="1"/>
        <c:tickMarkSkip val="1"/>
      </c:catAx>
      <c:valAx>
        <c:axId val="1226014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050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9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842-450D-A7B4-0246A67B81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842-450D-A7B4-0246A67B81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842-450D-A7B4-0246A67B81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842-450D-A7B4-0246A67B8144}"/>
            </c:ext>
          </c:extLst>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842-450D-A7B4-0246A67B81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0.11</c:v>
                </c:pt>
                <c:pt idx="4">
                  <c:v>#N/A</c:v>
                </c:pt>
                <c:pt idx="5">
                  <c:v>0.14000000000000001</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4842-450D-A7B4-0246A67B814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0.81</c:v>
                </c:pt>
                <c:pt idx="2">
                  <c:v>#N/A</c:v>
                </c:pt>
                <c:pt idx="3">
                  <c:v>0.77</c:v>
                </c:pt>
                <c:pt idx="4">
                  <c:v>#N/A</c:v>
                </c:pt>
                <c:pt idx="5">
                  <c:v>0.68</c:v>
                </c:pt>
                <c:pt idx="6">
                  <c:v>#N/A</c:v>
                </c:pt>
                <c:pt idx="7">
                  <c:v>1.04</c:v>
                </c:pt>
                <c:pt idx="8">
                  <c:v>#N/A</c:v>
                </c:pt>
                <c:pt idx="9">
                  <c:v>0.45</c:v>
                </c:pt>
              </c:numCache>
            </c:numRef>
          </c:val>
          <c:extLst xmlns:c16r2="http://schemas.microsoft.com/office/drawing/2015/06/chart">
            <c:ext xmlns:c16="http://schemas.microsoft.com/office/drawing/2014/chart" uri="{C3380CC4-5D6E-409C-BE32-E72D297353CC}">
              <c16:uniqueId val="{00000006-4842-450D-A7B4-0246A67B814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0.5</c:v>
                </c:pt>
                <c:pt idx="4">
                  <c:v>#N/A</c:v>
                </c:pt>
                <c:pt idx="5">
                  <c:v>0.79</c:v>
                </c:pt>
                <c:pt idx="6">
                  <c:v>#N/A</c:v>
                </c:pt>
                <c:pt idx="7">
                  <c:v>0.39</c:v>
                </c:pt>
                <c:pt idx="8">
                  <c:v>#N/A</c:v>
                </c:pt>
                <c:pt idx="9">
                  <c:v>0.68</c:v>
                </c:pt>
              </c:numCache>
            </c:numRef>
          </c:val>
          <c:extLst xmlns:c16r2="http://schemas.microsoft.com/office/drawing/2015/06/chart">
            <c:ext xmlns:c16="http://schemas.microsoft.com/office/drawing/2014/chart" uri="{C3380CC4-5D6E-409C-BE32-E72D297353CC}">
              <c16:uniqueId val="{00000007-4842-450D-A7B4-0246A67B8144}"/>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0.38</c:v>
                </c:pt>
                <c:pt idx="2">
                  <c:v>#N/A</c:v>
                </c:pt>
                <c:pt idx="3">
                  <c:v>0.82</c:v>
                </c:pt>
                <c:pt idx="4">
                  <c:v>#N/A</c:v>
                </c:pt>
                <c:pt idx="5">
                  <c:v>0.73</c:v>
                </c:pt>
                <c:pt idx="6">
                  <c:v>#N/A</c:v>
                </c:pt>
                <c:pt idx="7">
                  <c:v>0.52</c:v>
                </c:pt>
                <c:pt idx="8">
                  <c:v>#N/A</c:v>
                </c:pt>
                <c:pt idx="9">
                  <c:v>1.0900000000000001</c:v>
                </c:pt>
              </c:numCache>
            </c:numRef>
          </c:val>
          <c:extLst xmlns:c16r2="http://schemas.microsoft.com/office/drawing/2015/06/chart">
            <c:ext xmlns:c16="http://schemas.microsoft.com/office/drawing/2014/chart" uri="{C3380CC4-5D6E-409C-BE32-E72D297353CC}">
              <c16:uniqueId val="{00000008-4842-450D-A7B4-0246A67B81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3.65</c:v>
                </c:pt>
                <c:pt idx="2">
                  <c:v>#N/A</c:v>
                </c:pt>
                <c:pt idx="3">
                  <c:v>3.41</c:v>
                </c:pt>
                <c:pt idx="4">
                  <c:v>#N/A</c:v>
                </c:pt>
                <c:pt idx="5">
                  <c:v>4.75</c:v>
                </c:pt>
                <c:pt idx="6">
                  <c:v>#N/A</c:v>
                </c:pt>
                <c:pt idx="7">
                  <c:v>4.46</c:v>
                </c:pt>
                <c:pt idx="8">
                  <c:v>#N/A</c:v>
                </c:pt>
                <c:pt idx="9">
                  <c:v>5.63</c:v>
                </c:pt>
              </c:numCache>
            </c:numRef>
          </c:val>
          <c:extLst xmlns:c16r2="http://schemas.microsoft.com/office/drawing/2015/06/chart">
            <c:ext xmlns:c16="http://schemas.microsoft.com/office/drawing/2014/chart" uri="{C3380CC4-5D6E-409C-BE32-E72D297353CC}">
              <c16:uniqueId val="{00000009-4842-450D-A7B4-0246A67B8144}"/>
            </c:ext>
          </c:extLst>
        </c:ser>
        <c:overlap val="100"/>
        <c:axId val="124074240"/>
        <c:axId val="124129280"/>
      </c:barChart>
      <c:catAx>
        <c:axId val="124074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29280"/>
        <c:crosses val="autoZero"/>
        <c:auto val="1"/>
        <c:lblAlgn val="ctr"/>
        <c:lblOffset val="100"/>
        <c:tickLblSkip val="1"/>
        <c:tickMarkSkip val="1"/>
      </c:catAx>
      <c:valAx>
        <c:axId val="1241292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742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67"/>
          <c:h val="0.639296187683287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4975</c:v>
                </c:pt>
                <c:pt idx="5">
                  <c:v>4550</c:v>
                </c:pt>
                <c:pt idx="8">
                  <c:v>4443</c:v>
                </c:pt>
                <c:pt idx="11">
                  <c:v>4120</c:v>
                </c:pt>
                <c:pt idx="14">
                  <c:v>3817</c:v>
                </c:pt>
              </c:numCache>
            </c:numRef>
          </c:val>
          <c:extLst xmlns:c16r2="http://schemas.microsoft.com/office/drawing/2015/06/chart">
            <c:ext xmlns:c16="http://schemas.microsoft.com/office/drawing/2014/chart" uri="{C3380CC4-5D6E-409C-BE32-E72D297353CC}">
              <c16:uniqueId val="{00000000-78F8-4F9A-909D-1D047FDAE7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F8-4F9A-909D-1D047FDAE7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156</c:v>
                </c:pt>
                <c:pt idx="3">
                  <c:v>112</c:v>
                </c:pt>
                <c:pt idx="6">
                  <c:v>71</c:v>
                </c:pt>
                <c:pt idx="9">
                  <c:v>71</c:v>
                </c:pt>
                <c:pt idx="12">
                  <c:v>71</c:v>
                </c:pt>
              </c:numCache>
            </c:numRef>
          </c:val>
          <c:extLst xmlns:c16r2="http://schemas.microsoft.com/office/drawing/2015/06/chart">
            <c:ext xmlns:c16="http://schemas.microsoft.com/office/drawing/2014/chart" uri="{C3380CC4-5D6E-409C-BE32-E72D297353CC}">
              <c16:uniqueId val="{00000002-78F8-4F9A-909D-1D047FDAE7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171</c:v>
                </c:pt>
                <c:pt idx="3">
                  <c:v>168</c:v>
                </c:pt>
                <c:pt idx="6">
                  <c:v>149</c:v>
                </c:pt>
                <c:pt idx="9">
                  <c:v>137</c:v>
                </c:pt>
                <c:pt idx="12">
                  <c:v>123</c:v>
                </c:pt>
              </c:numCache>
            </c:numRef>
          </c:val>
          <c:extLst xmlns:c16r2="http://schemas.microsoft.com/office/drawing/2015/06/chart">
            <c:ext xmlns:c16="http://schemas.microsoft.com/office/drawing/2014/chart" uri="{C3380CC4-5D6E-409C-BE32-E72D297353CC}">
              <c16:uniqueId val="{00000003-78F8-4F9A-909D-1D047FDAE7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940</c:v>
                </c:pt>
                <c:pt idx="3">
                  <c:v>983</c:v>
                </c:pt>
                <c:pt idx="6">
                  <c:v>1019</c:v>
                </c:pt>
                <c:pt idx="9">
                  <c:v>798</c:v>
                </c:pt>
                <c:pt idx="12">
                  <c:v>626</c:v>
                </c:pt>
              </c:numCache>
            </c:numRef>
          </c:val>
          <c:extLst xmlns:c16r2="http://schemas.microsoft.com/office/drawing/2015/06/chart">
            <c:ext xmlns:c16="http://schemas.microsoft.com/office/drawing/2014/chart" uri="{C3380CC4-5D6E-409C-BE32-E72D297353CC}">
              <c16:uniqueId val="{00000004-78F8-4F9A-909D-1D047FDAE7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F8-4F9A-909D-1D047FDAE7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F8-4F9A-909D-1D047FDAE7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3979</c:v>
                </c:pt>
                <c:pt idx="3">
                  <c:v>3429</c:v>
                </c:pt>
                <c:pt idx="6">
                  <c:v>3399</c:v>
                </c:pt>
                <c:pt idx="9">
                  <c:v>3517</c:v>
                </c:pt>
                <c:pt idx="12">
                  <c:v>3566</c:v>
                </c:pt>
              </c:numCache>
            </c:numRef>
          </c:val>
          <c:extLst xmlns:c16r2="http://schemas.microsoft.com/office/drawing/2015/06/chart">
            <c:ext xmlns:c16="http://schemas.microsoft.com/office/drawing/2014/chart" uri="{C3380CC4-5D6E-409C-BE32-E72D297353CC}">
              <c16:uniqueId val="{00000007-78F8-4F9A-909D-1D047FDAE7C8}"/>
            </c:ext>
          </c:extLst>
        </c:ser>
        <c:gapWidth val="100"/>
        <c:overlap val="100"/>
        <c:axId val="125053184"/>
        <c:axId val="1250717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271</c:v>
                </c:pt>
                <c:pt idx="2">
                  <c:v>#N/A</c:v>
                </c:pt>
                <c:pt idx="3">
                  <c:v>#N/A</c:v>
                </c:pt>
                <c:pt idx="4">
                  <c:v>142</c:v>
                </c:pt>
                <c:pt idx="5">
                  <c:v>#N/A</c:v>
                </c:pt>
                <c:pt idx="6">
                  <c:v>#N/A</c:v>
                </c:pt>
                <c:pt idx="7">
                  <c:v>195</c:v>
                </c:pt>
                <c:pt idx="8">
                  <c:v>#N/A</c:v>
                </c:pt>
                <c:pt idx="9">
                  <c:v>#N/A</c:v>
                </c:pt>
                <c:pt idx="10">
                  <c:v>403</c:v>
                </c:pt>
                <c:pt idx="11">
                  <c:v>#N/A</c:v>
                </c:pt>
                <c:pt idx="12">
                  <c:v>#N/A</c:v>
                </c:pt>
                <c:pt idx="13">
                  <c:v>569</c:v>
                </c:pt>
                <c:pt idx="14">
                  <c:v>#N/A</c:v>
                </c:pt>
              </c:numCache>
            </c:numRef>
          </c:val>
          <c:extLst xmlns:c16r2="http://schemas.microsoft.com/office/drawing/2015/06/chart">
            <c:ext xmlns:c16="http://schemas.microsoft.com/office/drawing/2014/chart" uri="{C3380CC4-5D6E-409C-BE32-E72D297353CC}">
              <c16:uniqueId val="{00000008-78F8-4F9A-909D-1D047FDAE7C8}"/>
            </c:ext>
          </c:extLst>
        </c:ser>
        <c:marker val="1"/>
        <c:axId val="125053184"/>
        <c:axId val="125071744"/>
      </c:lineChart>
      <c:catAx>
        <c:axId val="1250531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71744"/>
        <c:crosses val="autoZero"/>
        <c:auto val="1"/>
        <c:lblAlgn val="ctr"/>
        <c:lblOffset val="100"/>
        <c:tickLblSkip val="1"/>
        <c:tickMarkSkip val="1"/>
      </c:catAx>
      <c:valAx>
        <c:axId val="125071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531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84"/>
          <c:h val="0.589182127738550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30884</c:v>
                </c:pt>
                <c:pt idx="5">
                  <c:v>29460</c:v>
                </c:pt>
                <c:pt idx="8">
                  <c:v>27893</c:v>
                </c:pt>
                <c:pt idx="11">
                  <c:v>27114</c:v>
                </c:pt>
                <c:pt idx="14">
                  <c:v>27026</c:v>
                </c:pt>
              </c:numCache>
            </c:numRef>
          </c:val>
          <c:extLst xmlns:c16r2="http://schemas.microsoft.com/office/drawing/2015/06/chart">
            <c:ext xmlns:c16="http://schemas.microsoft.com/office/drawing/2014/chart" uri="{C3380CC4-5D6E-409C-BE32-E72D297353CC}">
              <c16:uniqueId val="{00000000-D669-4364-A644-F26319BDE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8912</c:v>
                </c:pt>
                <c:pt idx="5">
                  <c:v>7952</c:v>
                </c:pt>
                <c:pt idx="8">
                  <c:v>7897</c:v>
                </c:pt>
                <c:pt idx="11">
                  <c:v>7591</c:v>
                </c:pt>
                <c:pt idx="14">
                  <c:v>7770</c:v>
                </c:pt>
              </c:numCache>
            </c:numRef>
          </c:val>
          <c:extLst xmlns:c16r2="http://schemas.microsoft.com/office/drawing/2015/06/chart">
            <c:ext xmlns:c16="http://schemas.microsoft.com/office/drawing/2014/chart" uri="{C3380CC4-5D6E-409C-BE32-E72D297353CC}">
              <c16:uniqueId val="{00000001-D669-4364-A644-F26319BDE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10303</c:v>
                </c:pt>
                <c:pt idx="5">
                  <c:v>11179</c:v>
                </c:pt>
                <c:pt idx="8">
                  <c:v>10394</c:v>
                </c:pt>
                <c:pt idx="11">
                  <c:v>11279</c:v>
                </c:pt>
                <c:pt idx="14">
                  <c:v>12277</c:v>
                </c:pt>
              </c:numCache>
            </c:numRef>
          </c:val>
          <c:extLst xmlns:c16r2="http://schemas.microsoft.com/office/drawing/2015/06/chart">
            <c:ext xmlns:c16="http://schemas.microsoft.com/office/drawing/2014/chart" uri="{C3380CC4-5D6E-409C-BE32-E72D297353CC}">
              <c16:uniqueId val="{00000002-D669-4364-A644-F26319BDE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69-4364-A644-F26319BDE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69-4364-A644-F26319BDE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69-4364-A644-F26319BDE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5902</c:v>
                </c:pt>
                <c:pt idx="3">
                  <c:v>5684</c:v>
                </c:pt>
                <c:pt idx="6">
                  <c:v>5674</c:v>
                </c:pt>
                <c:pt idx="9">
                  <c:v>5542</c:v>
                </c:pt>
                <c:pt idx="12">
                  <c:v>5382</c:v>
                </c:pt>
              </c:numCache>
            </c:numRef>
          </c:val>
          <c:extLst xmlns:c16r2="http://schemas.microsoft.com/office/drawing/2015/06/chart">
            <c:ext xmlns:c16="http://schemas.microsoft.com/office/drawing/2014/chart" uri="{C3380CC4-5D6E-409C-BE32-E72D297353CC}">
              <c16:uniqueId val="{00000006-D669-4364-A644-F26319BDE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1289</c:v>
                </c:pt>
                <c:pt idx="3">
                  <c:v>1197</c:v>
                </c:pt>
                <c:pt idx="6">
                  <c:v>1067</c:v>
                </c:pt>
                <c:pt idx="9">
                  <c:v>1260</c:v>
                </c:pt>
                <c:pt idx="12">
                  <c:v>1678</c:v>
                </c:pt>
              </c:numCache>
            </c:numRef>
          </c:val>
          <c:extLst xmlns:c16r2="http://schemas.microsoft.com/office/drawing/2015/06/chart">
            <c:ext xmlns:c16="http://schemas.microsoft.com/office/drawing/2014/chart" uri="{C3380CC4-5D6E-409C-BE32-E72D297353CC}">
              <c16:uniqueId val="{00000007-D669-4364-A644-F26319BDE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5220</c:v>
                </c:pt>
                <c:pt idx="3">
                  <c:v>4935</c:v>
                </c:pt>
                <c:pt idx="6">
                  <c:v>5155</c:v>
                </c:pt>
                <c:pt idx="9">
                  <c:v>5414</c:v>
                </c:pt>
                <c:pt idx="12">
                  <c:v>5159</c:v>
                </c:pt>
              </c:numCache>
            </c:numRef>
          </c:val>
          <c:extLst xmlns:c16r2="http://schemas.microsoft.com/office/drawing/2015/06/chart">
            <c:ext xmlns:c16="http://schemas.microsoft.com/office/drawing/2014/chart" uri="{C3380CC4-5D6E-409C-BE32-E72D297353CC}">
              <c16:uniqueId val="{00000008-D669-4364-A644-F26319BDE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872</c:v>
                </c:pt>
                <c:pt idx="3">
                  <c:v>743</c:v>
                </c:pt>
                <c:pt idx="6">
                  <c:v>626</c:v>
                </c:pt>
                <c:pt idx="9">
                  <c:v>555</c:v>
                </c:pt>
                <c:pt idx="12">
                  <c:v>854</c:v>
                </c:pt>
              </c:numCache>
            </c:numRef>
          </c:val>
          <c:extLst xmlns:c16r2="http://schemas.microsoft.com/office/drawing/2015/06/chart">
            <c:ext xmlns:c16="http://schemas.microsoft.com/office/drawing/2014/chart" uri="{C3380CC4-5D6E-409C-BE32-E72D297353CC}">
              <c16:uniqueId val="{00000009-D669-4364-A644-F26319BDE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29508</c:v>
                </c:pt>
                <c:pt idx="3">
                  <c:v>29087</c:v>
                </c:pt>
                <c:pt idx="6">
                  <c:v>27550</c:v>
                </c:pt>
                <c:pt idx="9">
                  <c:v>26523</c:v>
                </c:pt>
                <c:pt idx="12">
                  <c:v>26449</c:v>
                </c:pt>
              </c:numCache>
            </c:numRef>
          </c:val>
          <c:extLst xmlns:c16r2="http://schemas.microsoft.com/office/drawing/2015/06/chart">
            <c:ext xmlns:c16="http://schemas.microsoft.com/office/drawing/2014/chart" uri="{C3380CC4-5D6E-409C-BE32-E72D297353CC}">
              <c16:uniqueId val="{0000000A-D669-4364-A644-F26319BDE9F3}"/>
            </c:ext>
          </c:extLst>
        </c:ser>
        <c:gapWidth val="100"/>
        <c:overlap val="100"/>
        <c:axId val="125173760"/>
        <c:axId val="1251756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D669-4364-A644-F26319BDE9F3}"/>
            </c:ext>
          </c:extLst>
        </c:ser>
        <c:marker val="1"/>
        <c:axId val="125173760"/>
        <c:axId val="125175680"/>
      </c:lineChart>
      <c:catAx>
        <c:axId val="1251737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75680"/>
        <c:crosses val="autoZero"/>
        <c:auto val="1"/>
        <c:lblAlgn val="ctr"/>
        <c:lblOffset val="100"/>
        <c:tickLblSkip val="1"/>
        <c:tickMarkSkip val="1"/>
      </c:catAx>
      <c:valAx>
        <c:axId val="1251756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7376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1151E-2"/>
          <c:w val="0.89122665696781667"/>
          <c:h val="0.85862490608254505"/>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データシート!$B$72:$D$72</c:f>
              <c:numCache>
                <c:formatCode>#,##0;"▲ "#,##0</c:formatCode>
                <c:ptCount val="3"/>
                <c:pt idx="0">
                  <c:v>2543</c:v>
                </c:pt>
                <c:pt idx="1">
                  <c:v>2864</c:v>
                </c:pt>
                <c:pt idx="2">
                  <c:v>3017</c:v>
                </c:pt>
              </c:numCache>
            </c:numRef>
          </c:val>
          <c:extLst xmlns:c16r2="http://schemas.microsoft.com/office/drawing/2015/06/chart">
            <c:ext xmlns:c16="http://schemas.microsoft.com/office/drawing/2014/chart" uri="{C3380CC4-5D6E-409C-BE32-E72D297353CC}">
              <c16:uniqueId val="{00000000-03CE-4F12-BFF4-B8948AE303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H28</c:v>
                </c:pt>
                <c:pt idx="1">
                  <c:v>H29</c:v>
                </c:pt>
                <c:pt idx="2">
                  <c:v>H30</c:v>
                </c:pt>
              </c:strCache>
            </c:strRef>
          </c:cat>
          <c:val>
            <c:numRef>
              <c:f>データシート!$B$73:$D$73</c:f>
              <c:numCache>
                <c:formatCode>#,##0;"▲ "#,##0</c:formatCode>
                <c:ptCount val="3"/>
                <c:pt idx="0">
                  <c:v>205</c:v>
                </c:pt>
                <c:pt idx="1">
                  <c:v>105</c:v>
                </c:pt>
                <c:pt idx="2">
                  <c:v>5</c:v>
                </c:pt>
              </c:numCache>
            </c:numRef>
          </c:val>
          <c:extLst xmlns:c16r2="http://schemas.microsoft.com/office/drawing/2015/06/chart">
            <c:ext xmlns:c16="http://schemas.microsoft.com/office/drawing/2014/chart" uri="{C3380CC4-5D6E-409C-BE32-E72D297353CC}">
              <c16:uniqueId val="{00000001-03CE-4F12-BFF4-B8948AE3034F}"/>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H28</c:v>
                </c:pt>
                <c:pt idx="1">
                  <c:v>H29</c:v>
                </c:pt>
                <c:pt idx="2">
                  <c:v>H30</c:v>
                </c:pt>
              </c:strCache>
            </c:strRef>
          </c:cat>
          <c:val>
            <c:numRef>
              <c:f>データシート!$B$74:$D$74</c:f>
              <c:numCache>
                <c:formatCode>#,##0;"▲ "#,##0</c:formatCode>
                <c:ptCount val="3"/>
                <c:pt idx="0">
                  <c:v>6323</c:v>
                </c:pt>
                <c:pt idx="1">
                  <c:v>6936</c:v>
                </c:pt>
                <c:pt idx="2">
                  <c:v>7665</c:v>
                </c:pt>
              </c:numCache>
            </c:numRef>
          </c:val>
          <c:extLst xmlns:c16r2="http://schemas.microsoft.com/office/drawing/2015/06/chart">
            <c:ext xmlns:c16="http://schemas.microsoft.com/office/drawing/2014/chart" uri="{C3380CC4-5D6E-409C-BE32-E72D297353CC}">
              <c16:uniqueId val="{00000002-03CE-4F12-BFF4-B8948AE3034F}"/>
            </c:ext>
          </c:extLst>
        </c:ser>
        <c:gapWidth val="120"/>
        <c:overlap val="100"/>
        <c:axId val="125030784"/>
        <c:axId val="125032320"/>
      </c:barChart>
      <c:catAx>
        <c:axId val="1250307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032320"/>
        <c:crosses val="autoZero"/>
        <c:auto val="1"/>
        <c:lblAlgn val="ctr"/>
        <c:lblOffset val="100"/>
        <c:tickLblSkip val="1"/>
        <c:tickMarkSkip val="1"/>
      </c:catAx>
      <c:valAx>
        <c:axId val="12503232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030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6"/>
          <c:y val="4.9232005384860722E-2"/>
          <c:w val="0.8577616033028275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{AB5764DA-770F-4357-9E52-39BB6BA3942A}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772-41B0-BF10-2058934E4D99}"/>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{95743F32-5A0F-4B26-8C34-3646BF4A1A88}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72-41B0-BF10-2058934E4D99}"/>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{65032A5D-F37A-41C4-92F1-A22078738AE3}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72-41B0-BF10-2058934E4D99}"/>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{F16DCA84-D115-4D3B-9E9B-32D822140F79}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72-41B0-BF10-2058934E4D99}"/>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{913812A6-0D7B-4918-A84F-F93778CCD6E6}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72-41B0-BF10-2058934E4D99}"/>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{0667C524-2EAA-4DF2-B087-605E8EC345B0}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772-41B0-BF10-2058934E4D99}"/>
                </c:ext>
              </c:extLst>
            </c:dLbl>
            <c:dLbl>
              <c:idx val="16"/>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{E153666B-2934-4517-AEC1-1BBCDB60C4CD}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772-41B0-BF10-2058934E4D99}"/>
                </c:ext>
              </c:extLst>
            </c:dLbl>
            <c:dLbl>
              <c:idx val="24"/>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{434DAFBD-1086-4B65-91DD-539EE2BADC7E}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772-41B0-BF10-2058934E4D99}"/>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{C228E573-4F71-4F9B-9D9D-6CAD5F7F9AD1}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772-41B0-BF10-2058934E4D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63.6</c:v>
                </c:pt>
                <c:pt idx="24">
                  <c:v>65.8</c:v>
                </c:pt>
              </c:numCache>
            </c:numRef>
          </c:xVal>
          <c:yVal>
            <c:numRef>
              <c:f>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9772-41B0-BF10-2058934E4D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{3FC76989-1E5D-4F37-917D-BA65E3E2FD4A}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772-41B0-BF10-2058934E4D99}"/>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{2A74814D-8BB2-46F6-B85F-1EB670175A52}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72-41B0-BF10-2058934E4D99}"/>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{D05196CB-3B0B-4E62-A8DB-429268DE6087}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72-41B0-BF10-2058934E4D99}"/>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{8709102E-FDF7-42F3-BDFE-B732A710F87C}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72-41B0-BF10-2058934E4D99}"/>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{7255DBC3-054F-4805-A4F2-59FE7284CD92}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72-41B0-BF10-2058934E4D99}"/>
                </c:ext>
              </c:extLst>
            </c:dLbl>
            <c:dLbl>
              <c:idx val="8"/>
              <c:tx>
                <c:strRef>
                  <c:f>公会計指標分析・財政指標組合せ分析表!$BX$50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{DD667781-6F0A-4609-8B6C-E0DCD3C5C8A6}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772-41B0-BF10-2058934E4D99}"/>
                </c:ext>
              </c:extLst>
            </c:dLbl>
            <c:dLbl>
              <c:idx val="16"/>
              <c:layout/>
              <c:tx>
                <c:strRef>
                  <c:f>公会計指標分析・財政指標組合せ分析表!$CF$50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{0102BBA5-D721-498D-8BFB-AFBFD1A31086}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772-41B0-BF10-2058934E4D99}"/>
                </c:ext>
              </c:extLst>
            </c:dLbl>
            <c:dLbl>
              <c:idx val="24"/>
              <c:layout/>
              <c:tx>
                <c:strRef>
                  <c:f>公会計指標分析・財政指標組合せ分析表!$CN$50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{D7C6A67D-105D-49D3-8250-7D5342BF0DDE}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772-41B0-BF10-2058934E4D99}"/>
                </c:ext>
              </c:extLst>
            </c:dLbl>
            <c:dLbl>
              <c:idx val="32"/>
              <c:tx>
                <c:strRef>
                  <c:f>公会計指標分析・財政指標組合せ分析表!$CV$50</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{FF5A0621-7754-457B-BBA2-1D36CBA92557}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772-41B0-BF10-2058934E4D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numCache>
            </c:numRef>
          </c:xVal>
          <c:yVal>
            <c:numRef>
              <c:f>公会計指標分析・財政指標組合せ分析表!$BP$55:$DC$55</c:f>
              <c:numCache>
                <c:formatCode>#,##0.0;"▲ "#,##0.0</c:formatCode>
                <c:ptCount val="40"/>
                <c:pt idx="16">
                  <c:v>16.600000000000001</c:v>
                </c:pt>
                <c:pt idx="24">
                  <c:v>17.399999999999999</c:v>
                </c:pt>
              </c:numCache>
            </c:numRef>
          </c:yVal>
          <c:extLst xmlns:c16r2="http://schemas.microsoft.com/office/drawing/2015/06/chart">
            <c:ext xmlns:c16="http://schemas.microsoft.com/office/drawing/2014/chart" uri="{C3380CC4-5D6E-409C-BE32-E72D297353CC}">
              <c16:uniqueId val="{00000013-9772-41B0-BF10-2058934E4D99}"/>
            </c:ext>
          </c:extLst>
        </c:ser>
        <c:dLbls>
          <c:showVal val="1"/>
        </c:dLbls>
        <c:axId val="125984128"/>
        <c:axId val="125920768"/>
      </c:scatterChart>
      <c:valAx>
        <c:axId val="125984128"/>
        <c:scaling>
          <c:orientation val="minMax"/>
          <c:max val="59"/>
          <c:min val="58.5"/>
        </c:scaling>
        <c:axPos val="b"/>
        <c:title>
          <c:tx>
            <c:rich>
              <a:bodyPr/>
              <a:lstStyle/>
              <a:p>
                <a:pPr>
                  <a:defRPr/>
                </a:pPr>
                <a:r>
                  <a:rPr lang="ja-JP" altLang="en-US" sz="1050" b="0"/>
                  <a:t>有形固定資産減価償却率</a:t>
                </a:r>
              </a:p>
            </c:rich>
          </c:tx>
          <c:layout>
            <c:manualLayout>
              <c:xMode val="edge"/>
              <c:yMode val="edge"/>
              <c:x val="0.41341562393161885"/>
              <c:y val="0.9079295158738838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20768"/>
        <c:crosses val="autoZero"/>
        <c:crossBetween val="midCat"/>
      </c:valAx>
      <c:valAx>
        <c:axId val="125920768"/>
        <c:scaling>
          <c:orientation val="minMax"/>
          <c:max val="17.600000000000001"/>
          <c:min val="16.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59841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5"/>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{216027D3-19DF-41C8-94E9-96AEA2BD6E98}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4DC-4207-B469-9DC8797E7FB8}"/>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{E0C3CF03-BFC2-4FAF-A282-AA14117F0E3F}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DC-4207-B469-9DC8797E7FB8}"/>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{91234C53-35BD-4EA9-B435-71981B713454}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DC-4207-B469-9DC8797E7FB8}"/>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{43B920A8-3490-4982-88EA-278A9803D5A1}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DC-4207-B469-9DC8797E7FB8}"/>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{BD13A401-2741-412B-8A60-CCA7EC0BA40C}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DC-4207-B469-9DC8797E7FB8}"/>
                </c:ext>
              </c:extLst>
            </c:dLbl>
            <c:dLbl>
              <c:idx val="8"/>
              <c:tx>
                <c:strRef>
                  <c:f>公会計指標分析・財政指標組合せ分析表!$BX$72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{116E04F5-ACD8-4C47-87EF-DEA674EE1FAA}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4DC-4207-B469-9DC8797E7FB8}"/>
                </c:ext>
              </c:extLst>
            </c:dLbl>
            <c:dLbl>
              <c:idx val="16"/>
              <c:tx>
                <c:strRef>
                  <c:f>公会計指標分析・財政指標組合せ分析表!$CF$72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{4DB8B15A-E6A4-4DD0-896B-2CDB91ABF648}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4DC-4207-B469-9DC8797E7FB8}"/>
                </c:ext>
              </c:extLst>
            </c:dLbl>
            <c:dLbl>
              <c:idx val="24"/>
              <c:tx>
                <c:strRef>
                  <c:f>公会計指標分析・財政指標組合せ分析表!$CN$72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{05BD6A01-70BA-4A21-A390-B5F4C4F2EF07}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4DC-4207-B469-9DC8797E7FB8}"/>
                </c:ext>
              </c:extLst>
            </c:dLbl>
            <c:dLbl>
              <c:idx val="32"/>
              <c:tx>
                <c:strRef>
                  <c:f>公会計指標分析・財政指標組合せ分析表!$CV$72</c:f>
                  <c:strCache>
                    <c:ptCount val="1"/>
                    <c:pt idx="0">
                      <c:v>H30</c:v>
                    </c:pt>
                  </c:strCache>
                </c:strRef>
              </c:tx>
              <c:dLblPos val="r"/>
              <c:showVal val="1"/>
              <c:extLst xmlns:c16r2="http://schemas.microsoft.com/office/drawing/2015/06/chart">
                <c:ext xmlns:c15="http://schemas.microsoft.com/office/drawing/2012/chart" uri="{CE6537A1-D6FC-4f65-9D91-7224C49458BB}">
                  <c15:dlblFieldTable>
                    <c15:dlblFTEntry>
                      <c15:txfldGUID>{39A93AC3-33A0-46D5-9004-D152E856D27E}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4DC-4207-B469-9DC8797E7F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1.1000000000000001</c:v>
                </c:pt>
                <c:pt idx="16">
                  <c:v>0.6</c:v>
                </c:pt>
                <c:pt idx="24">
                  <c:v>0.7</c:v>
                </c:pt>
                <c:pt idx="32">
                  <c:v>1.2</c:v>
                </c:pt>
              </c:numCache>
            </c:numRef>
          </c:xVal>
          <c:yVal>
            <c:numRef>
              <c:f>公会計指標分析・財政指標組合せ分析表!$BP$73:$DC$73</c:f>
              <c:numCache>
                <c:formatCode>#,##0.0;"▲ "#,##0.0</c:formatCode>
                <c:ptCount val="40"/>
              </c:numCache>
            </c:numRef>
          </c:yVal>
          <c:extLst xmlns:c16r2="http://schemas.microsoft.com/office/drawing/2015/06/chart">
            <c:ext xmlns:c16="http://schemas.microsoft.com/office/drawing/2014/chart" uri="{C3380CC4-5D6E-409C-BE32-E72D297353CC}">
              <c16:uniqueId val="{00000009-34DC-4207-B469-9DC8797E7F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{12CB554A-F71E-4C05-B752-439BCC769133}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4DC-4207-B469-9DC8797E7F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{B1647D18-8B87-41CB-BA47-06812EB91A34}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DC-4207-B469-9DC8797E7FB8}"/>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{C902EB8F-A27E-4B13-89B7-313CF5FD364D}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DC-4207-B469-9DC8797E7FB8}"/>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{D679A18B-6783-402D-BF9A-FEAACD2AF2EE}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DC-4207-B469-9DC8797E7FB8}"/>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{761B4A7B-71DF-47B4-B0B6-AEB190ABAC47}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DC-4207-B469-9DC8797E7FB8}"/>
                </c:ext>
              </c:extLst>
            </c:dLbl>
            <c:dLbl>
              <c:idx val="8"/>
              <c:layout/>
              <c:tx>
                <c:strRef>
                  <c:f>公会計指標分析・財政指標組合せ分析表!$BX$72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{32D05FB1-C6FF-484F-9B2A-03A0B4B731BE}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4DC-4207-B469-9DC8797E7FB8}"/>
                </c:ext>
              </c:extLst>
            </c:dLbl>
            <c:dLbl>
              <c:idx val="16"/>
              <c:layout>
                <c:manualLayout>
                  <c:x val="-4.5160355153971314E-2"/>
                  <c:y val="-6.2416647087794021E-2"/>
                </c:manualLayout>
              </c:layout>
              <c:tx>
                <c:strRef>
                  <c:f>公会計指標分析・財政指標組合せ分析表!$CF$72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{EF42F1D9-6C16-496F-BDB4-0A2A7904C77C}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4DC-4207-B469-9DC8797E7FB8}"/>
                </c:ext>
              </c:extLst>
            </c:dLbl>
            <c:dLbl>
              <c:idx val="24"/>
              <c:layout>
                <c:manualLayout>
                  <c:x val="-1.8235628084249993E-2"/>
                  <c:y val="-6.2416647087794021E-2"/>
                </c:manualLayout>
              </c:layout>
              <c:tx>
                <c:strRef>
                  <c:f>公会計指標分析・財政指標組合せ分析表!$CN$72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{26EE243E-5D1C-4E9B-AB6F-2C46C6DF603D}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4DC-4207-B469-9DC8797E7FB8}"/>
                </c:ext>
              </c:extLst>
            </c:dLbl>
            <c:dLbl>
              <c:idx val="32"/>
              <c:layout/>
              <c:tx>
                <c:strRef>
                  <c:f>公会計指標分析・財政指標組合せ分析表!$CV$72</c:f>
                  <c:strCache>
                    <c:ptCount val="1"/>
                    <c:pt idx="0">
                      <c:v>H30</c:v>
                    </c:pt>
                  </c:strCache>
                </c:strRef>
              </c:tx>
              <c:dLblPos val="t"/>
              <c:showVal val="1"/>
              <c:extLst xmlns:c16r2="http://schemas.microsoft.com/office/drawing/2015/06/chart">
                <c:ext xmlns:c15="http://schemas.microsoft.com/office/drawing/2012/chart" uri="{CE6537A1-D6FC-4f65-9D91-7224C49458BB}">
                  <c15:dlblFieldTable>
                    <c15:dlblFTEntry>
                      <c15:txfldGUID>{5C1E73D4-D0C4-4A4D-A3DF-A3E01EB1BA62}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4DC-4207-B469-9DC8797E7F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3.6</c:v>
                </c:pt>
                <c:pt idx="24">
                  <c:v>3.6</c:v>
                </c:pt>
                <c:pt idx="32">
                  <c:v>3.5</c:v>
                </c:pt>
              </c:numCache>
            </c:numRef>
          </c:xVal>
          <c:yVal>
            <c:numRef>
              <c:f>公会計指標分析・財政指標組合せ分析表!$BP$77:$DC$77</c:f>
              <c:numCache>
                <c:formatCode>#,##0.0;"▲ "#,##0.0</c:formatCode>
                <c:ptCount val="40"/>
                <c:pt idx="0">
                  <c:v>30.5</c:v>
                </c:pt>
                <c:pt idx="8">
                  <c:v>21.2</c:v>
                </c:pt>
                <c:pt idx="16">
                  <c:v>16.600000000000001</c:v>
                </c:pt>
                <c:pt idx="24">
                  <c:v>17.399999999999999</c:v>
                </c:pt>
                <c:pt idx="32">
                  <c:v>12.1</c:v>
                </c:pt>
              </c:numCache>
            </c:numRef>
          </c:yVal>
          <c:extLst xmlns:c16r2="http://schemas.microsoft.com/office/drawing/2015/06/chart">
            <c:ext xmlns:c16="http://schemas.microsoft.com/office/drawing/2014/chart" uri="{C3380CC4-5D6E-409C-BE32-E72D297353CC}">
              <c16:uniqueId val="{00000013-34DC-4207-B469-9DC8797E7FB8}"/>
            </c:ext>
          </c:extLst>
        </c:ser>
        <c:dLbls>
          <c:showVal val="1"/>
        </c:dLbls>
        <c:axId val="126069376"/>
        <c:axId val="126092032"/>
      </c:scatterChart>
      <c:valAx>
        <c:axId val="126069376"/>
        <c:scaling>
          <c:orientation val="minMax"/>
          <c:max val="5.3999999999999995"/>
          <c:min val="3.4"/>
        </c:scaling>
        <c:axPos val="b"/>
        <c:title>
          <c:tx>
            <c:rich>
              <a:bodyPr/>
              <a:lstStyle/>
              <a:p>
                <a:pPr>
                  <a:defRPr/>
                </a:pPr>
                <a:r>
                  <a:rPr lang="ja-JP" altLang="en-US" sz="1050" b="0"/>
                  <a:t>実質公債費比率</a:t>
                </a:r>
              </a:p>
            </c:rich>
          </c:tx>
          <c:layout>
            <c:manualLayout>
              <c:xMode val="edge"/>
              <c:yMode val="edge"/>
              <c:x val="0.46792889130339838"/>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092032"/>
        <c:crosses val="autoZero"/>
        <c:crossBetween val="midCat"/>
      </c:valAx>
      <c:valAx>
        <c:axId val="126092032"/>
        <c:scaling>
          <c:orientation val="minMax"/>
          <c:max val="34"/>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4"/>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6069376"/>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分子は、「元利償還金」及び「公営企業債の元利償還金に対する繰入金」の増減以上に、「算入公債費等」が減少したため、増加した。</a:t>
          </a:r>
        </a:p>
        <a:p>
          <a:r>
            <a:rPr kumimoji="1" lang="ja-JP" altLang="en-US" sz="1200">
              <a:latin typeface="ＭＳ Ｐゴシック" pitchFamily="50" charset="-128"/>
              <a:ea typeface="ＭＳ Ｐゴシック" pitchFamily="50" charset="-128"/>
            </a:rPr>
            <a:t>　元利償還金の増加は、平成</a:t>
          </a:r>
          <a:r>
            <a:rPr kumimoji="1" lang="en-US" altLang="ja-JP" sz="1200">
              <a:latin typeface="ＭＳ Ｐゴシック" pitchFamily="50" charset="-128"/>
              <a:ea typeface="ＭＳ Ｐゴシック" pitchFamily="50" charset="-128"/>
            </a:rPr>
            <a:t>27</a:t>
          </a:r>
          <a:r>
            <a:rPr kumimoji="1" lang="ja-JP" altLang="en-US" sz="1200">
              <a:latin typeface="ＭＳ Ｐゴシック" pitchFamily="50" charset="-128"/>
              <a:ea typeface="ＭＳ Ｐゴシック" pitchFamily="50" charset="-128"/>
            </a:rPr>
            <a:t>年度に借り入れた第三小学校拡張用地購入の元金償還がはじまったことが主な要因である。</a:t>
          </a:r>
        </a:p>
        <a:p>
          <a:r>
            <a:rPr kumimoji="1" lang="ja-JP" altLang="en-US" sz="1200">
              <a:latin typeface="ＭＳ Ｐゴシック" pitchFamily="50" charset="-128"/>
              <a:ea typeface="ＭＳ Ｐゴシック" pitchFamily="50" charset="-128"/>
            </a:rPr>
            <a:t>　公営企業債の元利償還金に対する繰入金の減少は、下水道事業特別会計における公債費の減少に伴い、繰入金が減少したことによるものである。</a:t>
          </a:r>
        </a:p>
        <a:p>
          <a:r>
            <a:rPr kumimoji="1" lang="ja-JP" altLang="en-US" sz="1200">
              <a:latin typeface="ＭＳ Ｐゴシック" pitchFamily="50" charset="-128"/>
              <a:ea typeface="ＭＳ Ｐゴシック" pitchFamily="50" charset="-128"/>
            </a:rPr>
            <a:t>　算入公債費等の減少は、都市計画事業関連の地方債償還が進んだことにより都市計画税充当可能額が減少したことが主な要因である。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一般会計等に係る地方債の現在高は、新たな市債の借入額を償還元金以内とする財政規律を堅持していることにより、毎年度減少している。また、</a:t>
          </a:r>
          <a:r>
            <a:rPr kumimoji="1" lang="ja-JP" altLang="en-US" sz="1200">
              <a:solidFill>
                <a:sysClr val="windowText" lastClr="000000"/>
              </a:solidFill>
              <a:latin typeface="ＭＳ Ｐゴシック" pitchFamily="50" charset="-128"/>
              <a:ea typeface="ＭＳ Ｐゴシック" pitchFamily="50" charset="-128"/>
            </a:rPr>
            <a:t>公営</a:t>
          </a:r>
          <a:r>
            <a:rPr kumimoji="1" lang="ja-JP" altLang="en-US" sz="1200">
              <a:latin typeface="ＭＳ Ｐゴシック" pitchFamily="50" charset="-128"/>
              <a:ea typeface="ＭＳ Ｐゴシック" pitchFamily="50" charset="-128"/>
            </a:rPr>
            <a:t>企業債等繰入見込額も下水道特別事業会計において償還が進んだことにより減となっている。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一方、平成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に小平市土地開発公社が公共用地を先行取得したことにより債務負担行為に基づく支出予定額が増加し、小平・村山・大和衛生組合の地方債の償還額の増により組合等負担等見込額が増加しており、将来負担額の総額としては、平成</a:t>
          </a:r>
          <a:r>
            <a:rPr kumimoji="1" lang="en-US" altLang="ja-JP" sz="1200">
              <a:latin typeface="ＭＳ Ｐゴシック" pitchFamily="50" charset="-128"/>
              <a:ea typeface="ＭＳ Ｐゴシック" pitchFamily="50" charset="-128"/>
            </a:rPr>
            <a:t>29</a:t>
          </a:r>
          <a:r>
            <a:rPr kumimoji="1" lang="ja-JP" altLang="en-US" sz="1200">
              <a:latin typeface="ＭＳ Ｐゴシック" pitchFamily="50" charset="-128"/>
              <a:ea typeface="ＭＳ Ｐゴシック" pitchFamily="50" charset="-128"/>
            </a:rPr>
            <a:t>年度より平成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年度の方が増加している。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充当可能財源である基金については、財政調整基金や都市計画事業基金の増により、平成</a:t>
          </a:r>
          <a:r>
            <a:rPr kumimoji="1" lang="en-US" altLang="ja-JP" sz="1200">
              <a:latin typeface="ＭＳ Ｐゴシック" pitchFamily="50" charset="-128"/>
              <a:ea typeface="ＭＳ Ｐゴシック" pitchFamily="50" charset="-128"/>
            </a:rPr>
            <a:t>29</a:t>
          </a:r>
          <a:r>
            <a:rPr kumimoji="1" lang="ja-JP" altLang="en-US" sz="1200">
              <a:latin typeface="ＭＳ Ｐゴシック" pitchFamily="50" charset="-128"/>
              <a:ea typeface="ＭＳ Ｐゴシック" pitchFamily="50" charset="-128"/>
            </a:rPr>
            <a:t>年度より平成</a:t>
          </a:r>
          <a:r>
            <a:rPr kumimoji="1" lang="en-US" altLang="ja-JP" sz="1200">
              <a:latin typeface="ＭＳ Ｐゴシック" pitchFamily="50" charset="-128"/>
              <a:ea typeface="ＭＳ Ｐゴシック" pitchFamily="50" charset="-128"/>
            </a:rPr>
            <a:t>30</a:t>
          </a:r>
          <a:r>
            <a:rPr kumimoji="1" lang="ja-JP" altLang="en-US" sz="1200">
              <a:latin typeface="ＭＳ Ｐゴシック" pitchFamily="50" charset="-128"/>
              <a:ea typeface="ＭＳ Ｐゴシック" pitchFamily="50" charset="-128"/>
            </a:rPr>
            <a:t>年度は増加している。</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将来負担額の増以上に差し引く充当可能財源等の増が大きいため、分子は減少している。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東京都小平市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  </a:t>
          </a:r>
          <a:r>
            <a:rPr lang="ja-JP" altLang="en-US" sz="1100" baseline="0">
              <a:solidFill>
                <a:sysClr val="windowText" lastClr="000000"/>
              </a:solidFill>
              <a:latin typeface="+mn-lt"/>
              <a:ea typeface="+mn-ea"/>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都市計画税の充当余剰額を積み増したほか、財政基金の安定化を図るため、</a:t>
          </a:r>
          <a:r>
            <a:rPr lang="ja-JP" altLang="ja-JP" sz="1100" baseline="0">
              <a:solidFill>
                <a:sysClr val="windowText" lastClr="000000"/>
              </a:solidFill>
              <a:latin typeface="ＭＳ Ｐゴシック" pitchFamily="50" charset="-128"/>
              <a:ea typeface="ＭＳ Ｐゴシック" pitchFamily="50" charset="-128"/>
              <a:cs typeface="+mn-cs"/>
            </a:rPr>
            <a:t>財政調整基金に</a:t>
          </a:r>
          <a:r>
            <a:rPr lang="ja-JP" altLang="en-US" sz="1100" baseline="0">
              <a:solidFill>
                <a:sysClr val="windowText" lastClr="000000"/>
              </a:solidFill>
              <a:latin typeface="ＭＳ Ｐゴシック" pitchFamily="50" charset="-128"/>
              <a:ea typeface="ＭＳ Ｐゴシック" pitchFamily="50" charset="-128"/>
              <a:cs typeface="+mn-cs"/>
            </a:rPr>
            <a:t>１</a:t>
          </a:r>
          <a:r>
            <a:rPr lang="ja-JP" altLang="ja-JP" sz="1100" baseline="0">
              <a:solidFill>
                <a:sysClr val="windowText" lastClr="000000"/>
              </a:solidFill>
              <a:latin typeface="ＭＳ Ｐゴシック" pitchFamily="50" charset="-128"/>
              <a:ea typeface="ＭＳ Ｐゴシック" pitchFamily="50" charset="-128"/>
              <a:cs typeface="+mn-cs"/>
            </a:rPr>
            <a:t>億</a:t>
          </a:r>
          <a:r>
            <a:rPr lang="ja-JP" altLang="en-US" sz="1100" baseline="0">
              <a:solidFill>
                <a:sysClr val="windowText" lastClr="000000"/>
              </a:solidFill>
              <a:latin typeface="ＭＳ Ｐゴシック" pitchFamily="50" charset="-128"/>
              <a:ea typeface="ＭＳ Ｐゴシック" pitchFamily="50" charset="-128"/>
              <a:cs typeface="+mn-cs"/>
            </a:rPr>
            <a:t>５</a:t>
          </a:r>
          <a:r>
            <a:rPr lang="ja-JP" altLang="ja-JP" sz="1100" baseline="0">
              <a:solidFill>
                <a:sysClr val="windowText" lastClr="000000"/>
              </a:solidFill>
              <a:latin typeface="ＭＳ Ｐゴシック" pitchFamily="50" charset="-128"/>
              <a:ea typeface="ＭＳ Ｐゴシック" pitchFamily="50" charset="-128"/>
              <a:cs typeface="+mn-cs"/>
            </a:rPr>
            <a:t>千万円積み増したこと等により、基金全体としては</a:t>
          </a:r>
          <a:r>
            <a:rPr lang="ja-JP" altLang="en-US" sz="1100" baseline="0">
              <a:solidFill>
                <a:sysClr val="windowText" lastClr="000000"/>
              </a:solidFill>
              <a:latin typeface="ＭＳ Ｐゴシック" pitchFamily="50" charset="-128"/>
              <a:ea typeface="ＭＳ Ｐゴシック" pitchFamily="50" charset="-128"/>
              <a:cs typeface="+mn-cs"/>
            </a:rPr>
            <a:t>７</a:t>
          </a:r>
          <a:r>
            <a:rPr lang="ja-JP" altLang="ja-JP" sz="1100" baseline="0">
              <a:solidFill>
                <a:sysClr val="windowText" lastClr="000000"/>
              </a:solidFill>
              <a:latin typeface="ＭＳ Ｐゴシック" pitchFamily="50" charset="-128"/>
              <a:ea typeface="ＭＳ Ｐゴシック" pitchFamily="50" charset="-128"/>
              <a:cs typeface="+mn-cs"/>
            </a:rPr>
            <a:t>億</a:t>
          </a:r>
          <a:r>
            <a:rPr lang="ja-JP" altLang="en-US" sz="1100" baseline="0">
              <a:solidFill>
                <a:sysClr val="windowText" lastClr="000000"/>
              </a:solidFill>
              <a:latin typeface="ＭＳ Ｐゴシック" pitchFamily="50" charset="-128"/>
              <a:ea typeface="ＭＳ Ｐゴシック" pitchFamily="50" charset="-128"/>
              <a:cs typeface="+mn-cs"/>
            </a:rPr>
            <a:t>８</a:t>
          </a:r>
          <a:r>
            <a:rPr lang="ja-JP" altLang="ja-JP" sz="1100" baseline="0">
              <a:solidFill>
                <a:sysClr val="windowText" lastClr="000000"/>
              </a:solidFill>
              <a:latin typeface="ＭＳ Ｐゴシック" pitchFamily="50" charset="-128"/>
              <a:ea typeface="ＭＳ Ｐゴシック" pitchFamily="50" charset="-128"/>
              <a:cs typeface="+mn-cs"/>
            </a:rPr>
            <a:t>千万円の増となった。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社会保障と税の一体改革による影響や公共施設の老朽化などに備えるため、財政調整基金や公共施設整備基金などの残高確保が重要となる。	</a:t>
          </a:r>
          <a:endParaRPr lang="ja-JP" altLang="ja-JP" sz="1400">
            <a:solidFill>
              <a:sysClr val="windowText" lastClr="000000"/>
            </a:solidFill>
            <a:latin typeface="ＭＳ Ｐゴシック" pitchFamily="50" charset="-128"/>
            <a:ea typeface="ＭＳ Ｐゴシック"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en-US" sz="1100" baseline="0">
              <a:solidFill>
                <a:schemeClr val="dk1"/>
              </a:solidFill>
              <a:latin typeface="+mn-lt"/>
              <a:ea typeface="+mn-ea"/>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小平市都市計画事業基金：土地区画整理事業の推進を図るために積み立てられる基金</a:t>
          </a:r>
          <a:endParaRPr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小平市公共施設整備基金：</a:t>
          </a:r>
          <a:r>
            <a:rPr lang="ja-JP" altLang="ja-JP" sz="1100">
              <a:solidFill>
                <a:sysClr val="windowText" lastClr="000000"/>
              </a:solidFill>
              <a:latin typeface="ＭＳ Ｐゴシック" pitchFamily="50" charset="-128"/>
              <a:ea typeface="ＭＳ Ｐゴシック" pitchFamily="50" charset="-128"/>
              <a:cs typeface="+mn-cs"/>
            </a:rPr>
            <a:t>公共施設の整備・改修のために積み立てられる基金</a:t>
          </a:r>
          <a:endParaRPr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小平市職員退職手当基金：小平市職員退職手当の資金に充当するために積み立てられる基金</a:t>
          </a:r>
          <a:endParaRPr kumimoji="1" lang="en-US" altLang="ja-JP" sz="1100" baseline="0">
            <a:solidFill>
              <a:sysClr val="windowText" lastClr="000000"/>
            </a:solidFill>
            <a:latin typeface="ＭＳ Ｐゴシック" pitchFamily="50" charset="-128"/>
            <a:ea typeface="ＭＳ Ｐゴシック" pitchFamily="50" charset="-128"/>
            <a:cs typeface="+mn-cs"/>
          </a:endParaRPr>
        </a:p>
        <a:p>
          <a:pPr eaLnBrk="1" fontAlgn="base"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小平市ごみ減量・リサイクル推進基金：ごみ減量とリサイクルを推進し、もって環境保全を図るための資金に充てるために積み立てられる基金</a:t>
          </a:r>
          <a:endParaRPr kumimoji="1" lang="en-US" altLang="ja-JP" sz="1100" baseline="0">
            <a:solidFill>
              <a:sysClr val="windowText" lastClr="000000"/>
            </a:solidFill>
            <a:latin typeface="ＭＳ Ｐゴシック" pitchFamily="50" charset="-128"/>
            <a:ea typeface="ＭＳ Ｐゴシック" pitchFamily="50" charset="-128"/>
            <a:cs typeface="+mn-cs"/>
          </a:endParaRPr>
        </a:p>
        <a:p>
          <a:pPr eaLnBrk="1" fontAlgn="auto" latinLnBrk="0" hangingPunct="1"/>
          <a:r>
            <a:rPr kumimoji="1" lang="ja-JP" altLang="ja-JP" sz="1100" baseline="0">
              <a:solidFill>
                <a:sysClr val="windowText" lastClr="000000"/>
              </a:solidFill>
              <a:latin typeface="ＭＳ Ｐゴシック" pitchFamily="50" charset="-128"/>
              <a:ea typeface="ＭＳ Ｐゴシック" pitchFamily="50" charset="-128"/>
              <a:cs typeface="+mn-cs"/>
            </a:rPr>
            <a:t>　　小平市国際平和友好交流基金：国際交流の推進を図るための資金にあたるために積み立てられる基金</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100">
            <a:solidFill>
              <a:sysClr val="windowText" lastClr="000000"/>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fontAlgn="base"/>
          <a:r>
            <a:rPr lang="ja-JP" altLang="en-US" sz="1100" baseline="0">
              <a:solidFill>
                <a:schemeClr val="dk1"/>
              </a:solidFill>
              <a:latin typeface="ＭＳ ゴシック" pitchFamily="49" charset="-128"/>
              <a:ea typeface="ＭＳ ゴシック" pitchFamily="49" charset="-128"/>
              <a:cs typeface="+mn-cs"/>
            </a:rPr>
            <a:t>　</a:t>
          </a:r>
          <a:r>
            <a:rPr lang="ja-JP" altLang="en-US" sz="1100" baseline="0">
              <a:solidFill>
                <a:sysClr val="windowText" lastClr="000000"/>
              </a:solidFill>
              <a:latin typeface="ＭＳ Ｐゴシック" pitchFamily="50" charset="-128"/>
              <a:ea typeface="ＭＳ Ｐゴシック" pitchFamily="50"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小平市都市計画事業基金：都市計画税を道路新設改良事業等の都市計画事業に充当した一方、都市計画税充当余剰額が生じたため、</a:t>
          </a:r>
          <a:r>
            <a:rPr lang="ja-JP" altLang="en-US" sz="1100" baseline="0">
              <a:solidFill>
                <a:sysClr val="windowText" lastClr="000000"/>
              </a:solidFill>
              <a:latin typeface="ＭＳ Ｐゴシック" pitchFamily="50" charset="-128"/>
              <a:ea typeface="ＭＳ Ｐゴシック" pitchFamily="50" charset="-128"/>
              <a:cs typeface="+mn-cs"/>
            </a:rPr>
            <a:t>７億７千</a:t>
          </a:r>
          <a:r>
            <a:rPr lang="ja-JP" altLang="ja-JP" sz="1100" baseline="0">
              <a:solidFill>
                <a:sysClr val="windowText" lastClr="000000"/>
              </a:solidFill>
              <a:latin typeface="ＭＳ Ｐゴシック" pitchFamily="50" charset="-128"/>
              <a:ea typeface="ＭＳ Ｐゴシック" pitchFamily="50" charset="-128"/>
              <a:cs typeface="+mn-cs"/>
            </a:rPr>
            <a:t>万円を積</a:t>
          </a:r>
          <a:r>
            <a:rPr lang="ja-JP" altLang="en-US" sz="1100" baseline="0">
              <a:solidFill>
                <a:sysClr val="windowText" lastClr="000000"/>
              </a:solidFill>
              <a:latin typeface="ＭＳ Ｐゴシック" pitchFamily="50" charset="-128"/>
              <a:ea typeface="ＭＳ Ｐゴシック" pitchFamily="50" charset="-128"/>
              <a:cs typeface="+mn-cs"/>
            </a:rPr>
            <a:t>み</a:t>
          </a:r>
          <a:r>
            <a:rPr lang="ja-JP" altLang="ja-JP" sz="1100" baseline="0">
              <a:solidFill>
                <a:sysClr val="windowText" lastClr="000000"/>
              </a:solidFill>
              <a:latin typeface="ＭＳ Ｐゴシック" pitchFamily="50" charset="-128"/>
              <a:ea typeface="ＭＳ Ｐゴシック" pitchFamily="50" charset="-128"/>
              <a:cs typeface="+mn-cs"/>
            </a:rPr>
            <a:t>立</a:t>
          </a:r>
          <a:r>
            <a:rPr lang="ja-JP" altLang="en-US" sz="1100" baseline="0">
              <a:solidFill>
                <a:sysClr val="windowText" lastClr="000000"/>
              </a:solidFill>
              <a:latin typeface="ＭＳ Ｐゴシック" pitchFamily="50" charset="-128"/>
              <a:ea typeface="ＭＳ Ｐゴシック" pitchFamily="50" charset="-128"/>
              <a:cs typeface="+mn-cs"/>
            </a:rPr>
            <a:t>て</a:t>
          </a:r>
          <a:r>
            <a:rPr lang="ja-JP" altLang="ja-JP" sz="1100" baseline="0">
              <a:solidFill>
                <a:sysClr val="windowText" lastClr="000000"/>
              </a:solidFill>
              <a:latin typeface="ＭＳ Ｐゴシック" pitchFamily="50" charset="-128"/>
              <a:ea typeface="ＭＳ Ｐゴシック" pitchFamily="50" charset="-128"/>
              <a:cs typeface="+mn-cs"/>
            </a:rPr>
            <a:t>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aseline="0">
              <a:solidFill>
                <a:schemeClr val="dk1"/>
              </a:solidFill>
              <a:latin typeface="ＭＳ ゴシック" pitchFamily="49" charset="-128"/>
              <a:ea typeface="ＭＳ ゴシック" pitchFamily="49" charset="-128"/>
              <a:cs typeface="+mn-cs"/>
            </a:rPr>
            <a:t>　　</a:t>
          </a:r>
          <a:r>
            <a:rPr lang="ja-JP" altLang="ja-JP" sz="1100" baseline="0">
              <a:solidFill>
                <a:sysClr val="windowText" lastClr="000000"/>
              </a:solidFill>
              <a:latin typeface="ＭＳ Ｐゴシック" pitchFamily="50" charset="-128"/>
              <a:ea typeface="ＭＳ Ｐゴシック" pitchFamily="50" charset="-128"/>
              <a:cs typeface="+mn-cs"/>
            </a:rPr>
            <a:t>小平市公共施設整備基金：</a:t>
          </a:r>
          <a:r>
            <a:rPr lang="ja-JP" altLang="ja-JP" sz="1100">
              <a:solidFill>
                <a:sysClr val="windowText" lastClr="000000"/>
              </a:solidFill>
              <a:latin typeface="ＭＳ Ｐゴシック" pitchFamily="50" charset="-128"/>
              <a:ea typeface="ＭＳ Ｐゴシック" pitchFamily="50" charset="-128"/>
              <a:cs typeface="+mn-cs"/>
            </a:rPr>
            <a:t>目標額を、望ましい水準として２５億円としている。</a:t>
          </a:r>
          <a:endParaRPr kumimoji="1" lang="en-US" altLang="ja-JP" sz="11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減債基金を取り崩して一般財源としたほか、補正予算において余剰財源を財政調整基金の繰入金減額に充てたこともあり、積立額が</a:t>
          </a:r>
          <a:r>
            <a:rPr lang="ja-JP" altLang="en-US" sz="1100">
              <a:solidFill>
                <a:sysClr val="windowText" lastClr="000000"/>
              </a:solidFill>
              <a:latin typeface="ＭＳ Ｐゴシック" pitchFamily="50" charset="-128"/>
              <a:ea typeface="ＭＳ Ｐゴシック" pitchFamily="50" charset="-128"/>
              <a:cs typeface="+mn-cs"/>
            </a:rPr>
            <a:t>７</a:t>
          </a:r>
          <a:r>
            <a:rPr lang="ja-JP" altLang="ja-JP" sz="1100">
              <a:solidFill>
                <a:sysClr val="windowText" lastClr="000000"/>
              </a:solidFill>
              <a:latin typeface="ＭＳ Ｐゴシック" pitchFamily="50" charset="-128"/>
              <a:ea typeface="ＭＳ Ｐゴシック" pitchFamily="50" charset="-128"/>
              <a:cs typeface="+mn-cs"/>
            </a:rPr>
            <a:t>億</a:t>
          </a:r>
          <a:r>
            <a:rPr lang="ja-JP" altLang="en-US" sz="1100">
              <a:solidFill>
                <a:sysClr val="windowText" lastClr="000000"/>
              </a:solidFill>
              <a:latin typeface="ＭＳ Ｐゴシック" pitchFamily="50" charset="-128"/>
              <a:ea typeface="ＭＳ Ｐゴシック" pitchFamily="50" charset="-128"/>
              <a:cs typeface="+mn-cs"/>
            </a:rPr>
            <a:t>７</a:t>
          </a:r>
          <a:r>
            <a:rPr lang="ja-JP" altLang="ja-JP" sz="1100">
              <a:solidFill>
                <a:sysClr val="windowText" lastClr="000000"/>
              </a:solidFill>
              <a:latin typeface="ＭＳ Ｐゴシック" pitchFamily="50" charset="-128"/>
              <a:ea typeface="ＭＳ Ｐゴシック" pitchFamily="50" charset="-128"/>
              <a:cs typeface="+mn-cs"/>
            </a:rPr>
            <a:t>千万円であるのに対し、繰入額が</a:t>
          </a:r>
          <a:r>
            <a:rPr lang="ja-JP" altLang="en-US" sz="1100">
              <a:solidFill>
                <a:sysClr val="windowText" lastClr="000000"/>
              </a:solidFill>
              <a:latin typeface="ＭＳ Ｐゴシック" pitchFamily="50" charset="-128"/>
              <a:ea typeface="ＭＳ Ｐゴシック" pitchFamily="50" charset="-128"/>
              <a:cs typeface="+mn-cs"/>
            </a:rPr>
            <a:t>６</a:t>
          </a:r>
          <a:r>
            <a:rPr lang="ja-JP" altLang="ja-JP" sz="1100">
              <a:solidFill>
                <a:sysClr val="windowText" lastClr="000000"/>
              </a:solidFill>
              <a:latin typeface="ＭＳ Ｐゴシック" pitchFamily="50" charset="-128"/>
              <a:ea typeface="ＭＳ Ｐゴシック" pitchFamily="50" charset="-128"/>
              <a:cs typeface="+mn-cs"/>
            </a:rPr>
            <a:t>億</a:t>
          </a:r>
          <a:r>
            <a:rPr lang="ja-JP" altLang="en-US" sz="1100">
              <a:solidFill>
                <a:sysClr val="windowText" lastClr="000000"/>
              </a:solidFill>
              <a:latin typeface="ＭＳ Ｐゴシック" pitchFamily="50" charset="-128"/>
              <a:ea typeface="ＭＳ Ｐゴシック" pitchFamily="50" charset="-128"/>
              <a:cs typeface="+mn-cs"/>
            </a:rPr>
            <a:t>２千万</a:t>
          </a:r>
          <a:r>
            <a:rPr lang="ja-JP" altLang="ja-JP" sz="1100">
              <a:solidFill>
                <a:sysClr val="windowText" lastClr="000000"/>
              </a:solidFill>
              <a:latin typeface="ＭＳ Ｐゴシック" pitchFamily="50" charset="-128"/>
              <a:ea typeface="ＭＳ Ｐゴシック" pitchFamily="50" charset="-128"/>
              <a:cs typeface="+mn-cs"/>
            </a:rPr>
            <a:t>円であったため、財政調整基金の残高が回復した。</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latin typeface="+mn-lt"/>
              <a:ea typeface="+mn-ea"/>
              <a:cs typeface="+mn-cs"/>
            </a:rPr>
            <a:t>　</a:t>
          </a:r>
          <a:r>
            <a:rPr lang="ja-JP" altLang="ja-JP" sz="1100">
              <a:solidFill>
                <a:sysClr val="windowText" lastClr="000000"/>
              </a:solidFill>
              <a:latin typeface="ＭＳ Ｐゴシック" pitchFamily="50" charset="-128"/>
              <a:ea typeface="ＭＳ Ｐゴシック" pitchFamily="50" charset="-128"/>
              <a:cs typeface="+mn-cs"/>
            </a:rPr>
            <a:t>目標額を、望ましい水準として３５億円（平成２８年度標準財政規模の１０％）としている。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latin typeface="ＭＳ Ｐゴシック" pitchFamily="50" charset="-128"/>
              <a:ea typeface="ＭＳ Ｐゴシック" pitchFamily="50" charset="-128"/>
              <a:cs typeface="+mn-cs"/>
            </a:rPr>
            <a:t>一般財源の不足を補うため、</a:t>
          </a:r>
          <a:r>
            <a:rPr lang="en-US" altLang="ja-JP" sz="1100">
              <a:solidFill>
                <a:sysClr val="windowText" lastClr="000000"/>
              </a:solidFill>
              <a:latin typeface="ＭＳ Ｐゴシック" pitchFamily="50" charset="-128"/>
              <a:ea typeface="ＭＳ Ｐゴシック" pitchFamily="50" charset="-128"/>
              <a:cs typeface="+mn-cs"/>
            </a:rPr>
            <a:t>1</a:t>
          </a:r>
          <a:r>
            <a:rPr lang="ja-JP" altLang="ja-JP" sz="1100">
              <a:solidFill>
                <a:sysClr val="windowText" lastClr="000000"/>
              </a:solidFill>
              <a:latin typeface="ＭＳ Ｐゴシック" pitchFamily="50" charset="-128"/>
              <a:ea typeface="ＭＳ Ｐゴシック" pitchFamily="50" charset="-128"/>
              <a:cs typeface="+mn-cs"/>
            </a:rPr>
            <a:t>億円を繰り入れた</a:t>
          </a:r>
          <a:r>
            <a:rPr kumimoji="1" lang="ja-JP" altLang="ja-JP" sz="1100">
              <a:solidFill>
                <a:sysClr val="windowText" lastClr="000000"/>
              </a:solidFill>
              <a:latin typeface="ＭＳ Ｐゴシック" pitchFamily="50" charset="-128"/>
              <a:ea typeface="ＭＳ Ｐゴシック" pitchFamily="50" charset="-128"/>
              <a:cs typeface="+mn-cs"/>
            </a:rPr>
            <a:t>ことによる減。</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ysClr val="windowText" lastClr="000000"/>
              </a:solidFill>
              <a:latin typeface="+mn-lt"/>
              <a:ea typeface="+mn-ea"/>
              <a:cs typeface="+mn-cs"/>
            </a:rPr>
            <a:t>　</a:t>
          </a:r>
          <a:r>
            <a:rPr lang="ja-JP" altLang="ja-JP" sz="1100">
              <a:solidFill>
                <a:sysClr val="windowText" lastClr="000000"/>
              </a:solidFill>
              <a:latin typeface="ＭＳ Ｐゴシック" pitchFamily="50" charset="-128"/>
              <a:ea typeface="ＭＳ Ｐゴシック" pitchFamily="50" charset="-128"/>
              <a:cs typeface="+mn-cs"/>
            </a:rPr>
            <a:t>将来、住民参加型市場公募債を発行した際の償還に備えるため、平成</a:t>
          </a:r>
          <a:r>
            <a:rPr lang="en-US" altLang="ja-JP" sz="1100">
              <a:solidFill>
                <a:sysClr val="windowText" lastClr="000000"/>
              </a:solidFill>
              <a:latin typeface="ＭＳ Ｐゴシック" pitchFamily="50" charset="-128"/>
              <a:ea typeface="ＭＳ Ｐゴシック" pitchFamily="50" charset="-128"/>
              <a:cs typeface="+mn-cs"/>
            </a:rPr>
            <a:t>18</a:t>
          </a:r>
          <a:r>
            <a:rPr lang="ja-JP" altLang="ja-JP" sz="1100">
              <a:solidFill>
                <a:sysClr val="windowText" lastClr="000000"/>
              </a:solidFill>
              <a:latin typeface="ＭＳ Ｐゴシック" pitchFamily="50" charset="-128"/>
              <a:ea typeface="ＭＳ Ｐゴシック" pitchFamily="50" charset="-128"/>
              <a:cs typeface="+mn-cs"/>
            </a:rPr>
            <a:t>年度から</a:t>
          </a:r>
          <a:r>
            <a:rPr lang="en-US" altLang="ja-JP" sz="1100">
              <a:solidFill>
                <a:sysClr val="windowText" lastClr="000000"/>
              </a:solidFill>
              <a:latin typeface="ＭＳ Ｐゴシック" pitchFamily="50" charset="-128"/>
              <a:ea typeface="ＭＳ Ｐゴシック" pitchFamily="50" charset="-128"/>
              <a:cs typeface="+mn-cs"/>
            </a:rPr>
            <a:t>20</a:t>
          </a:r>
          <a:r>
            <a:rPr lang="ja-JP" altLang="ja-JP" sz="1100">
              <a:solidFill>
                <a:sysClr val="windowText" lastClr="000000"/>
              </a:solidFill>
              <a:latin typeface="ＭＳ Ｐゴシック" pitchFamily="50" charset="-128"/>
              <a:ea typeface="ＭＳ Ｐゴシック" pitchFamily="50" charset="-128"/>
              <a:cs typeface="+mn-cs"/>
            </a:rPr>
            <a:t>年度</a:t>
          </a:r>
          <a:r>
            <a:rPr lang="ja-JP" altLang="en-US" sz="1100">
              <a:solidFill>
                <a:sysClr val="windowText" lastClr="000000"/>
              </a:solidFill>
              <a:latin typeface="ＭＳ Ｐゴシック" pitchFamily="50" charset="-128"/>
              <a:ea typeface="ＭＳ Ｐゴシック" pitchFamily="50" charset="-128"/>
              <a:cs typeface="+mn-cs"/>
            </a:rPr>
            <a:t>までは各年</a:t>
          </a:r>
          <a:r>
            <a:rPr lang="en-US" altLang="ja-JP" sz="1100">
              <a:solidFill>
                <a:sysClr val="windowText" lastClr="000000"/>
              </a:solidFill>
              <a:latin typeface="ＭＳ Ｐゴシック" pitchFamily="50" charset="-128"/>
              <a:ea typeface="ＭＳ Ｐゴシック" pitchFamily="50" charset="-128"/>
              <a:cs typeface="+mn-cs"/>
            </a:rPr>
            <a:t>5</a:t>
          </a:r>
          <a:r>
            <a:rPr lang="ja-JP" altLang="en-US" sz="1100">
              <a:solidFill>
                <a:sysClr val="windowText" lastClr="000000"/>
              </a:solidFill>
              <a:latin typeface="ＭＳ Ｐゴシック" pitchFamily="50" charset="-128"/>
              <a:ea typeface="ＭＳ Ｐゴシック" pitchFamily="50" charset="-128"/>
              <a:cs typeface="+mn-cs"/>
            </a:rPr>
            <a:t>千万円</a:t>
          </a:r>
          <a:r>
            <a:rPr lang="ja-JP" altLang="ja-JP" sz="1100">
              <a:solidFill>
                <a:sysClr val="windowText" lastClr="000000"/>
              </a:solidFill>
              <a:latin typeface="ＭＳ Ｐゴシック" pitchFamily="50" charset="-128"/>
              <a:ea typeface="ＭＳ Ｐゴシック" pitchFamily="50" charset="-128"/>
              <a:cs typeface="+mn-cs"/>
            </a:rPr>
            <a:t>、</a:t>
          </a:r>
          <a:r>
            <a:rPr lang="ja-JP" altLang="en-US"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21</a:t>
          </a:r>
          <a:r>
            <a:rPr lang="ja-JP" altLang="en-US" sz="1100">
              <a:solidFill>
                <a:sysClr val="windowText" lastClr="000000"/>
              </a:solidFill>
              <a:latin typeface="ＭＳ Ｐゴシック" pitchFamily="50" charset="-128"/>
              <a:ea typeface="ＭＳ Ｐゴシック" pitchFamily="50" charset="-128"/>
              <a:cs typeface="+mn-cs"/>
            </a:rPr>
            <a:t>年度は</a:t>
          </a:r>
          <a:r>
            <a:rPr lang="en-US" altLang="ja-JP" sz="1100">
              <a:solidFill>
                <a:sysClr val="windowText" lastClr="000000"/>
              </a:solidFill>
              <a:latin typeface="ＭＳ Ｐゴシック" pitchFamily="50" charset="-128"/>
              <a:ea typeface="ＭＳ Ｐゴシック" pitchFamily="50" charset="-128"/>
              <a:cs typeface="+mn-cs"/>
            </a:rPr>
            <a:t>80</a:t>
          </a:r>
          <a:r>
            <a:rPr lang="ja-JP" altLang="en-US" sz="1100">
              <a:solidFill>
                <a:sysClr val="windowText" lastClr="000000"/>
              </a:solidFill>
              <a:latin typeface="ＭＳ Ｐゴシック" pitchFamily="50" charset="-128"/>
              <a:ea typeface="ＭＳ Ｐゴシック" pitchFamily="50" charset="-128"/>
              <a:cs typeface="+mn-cs"/>
            </a:rPr>
            <a:t>万円、平成</a:t>
          </a:r>
          <a:r>
            <a:rPr lang="en-US" altLang="ja-JP" sz="1100">
              <a:solidFill>
                <a:sysClr val="windowText" lastClr="000000"/>
              </a:solidFill>
              <a:latin typeface="ＭＳ Ｐゴシック" pitchFamily="50" charset="-128"/>
              <a:ea typeface="ＭＳ Ｐゴシック" pitchFamily="50" charset="-128"/>
              <a:cs typeface="+mn-cs"/>
            </a:rPr>
            <a:t>22</a:t>
          </a:r>
          <a:r>
            <a:rPr lang="ja-JP" altLang="en-US" sz="1100">
              <a:solidFill>
                <a:sysClr val="windowText" lastClr="000000"/>
              </a:solidFill>
              <a:latin typeface="ＭＳ Ｐゴシック" pitchFamily="50" charset="-128"/>
              <a:ea typeface="ＭＳ Ｐゴシック" pitchFamily="50" charset="-128"/>
              <a:cs typeface="+mn-cs"/>
            </a:rPr>
            <a:t>年度に</a:t>
          </a:r>
          <a:r>
            <a:rPr lang="en-US" altLang="ja-JP" sz="1100">
              <a:solidFill>
                <a:sysClr val="windowText" lastClr="000000"/>
              </a:solidFill>
              <a:latin typeface="ＭＳ Ｐゴシック" pitchFamily="50" charset="-128"/>
              <a:ea typeface="ＭＳ Ｐゴシック" pitchFamily="50" charset="-128"/>
              <a:cs typeface="+mn-cs"/>
            </a:rPr>
            <a:t>5</a:t>
          </a:r>
          <a:r>
            <a:rPr lang="ja-JP" altLang="en-US" sz="1100">
              <a:solidFill>
                <a:sysClr val="windowText" lastClr="000000"/>
              </a:solidFill>
              <a:latin typeface="ＭＳ Ｐゴシック" pitchFamily="50" charset="-128"/>
              <a:ea typeface="ＭＳ Ｐゴシック" pitchFamily="50" charset="-128"/>
              <a:cs typeface="+mn-cs"/>
            </a:rPr>
            <a:t>千万円を積み立てていたが、</a:t>
          </a:r>
          <a:r>
            <a:rPr lang="ja-JP" altLang="ja-JP" sz="1100">
              <a:solidFill>
                <a:sysClr val="windowText" lastClr="000000"/>
              </a:solidFill>
              <a:latin typeface="ＭＳ Ｐゴシック" pitchFamily="50" charset="-128"/>
              <a:ea typeface="ＭＳ Ｐゴシック" pitchFamily="50" charset="-128"/>
              <a:cs typeface="+mn-cs"/>
            </a:rPr>
            <a:t>平成</a:t>
          </a:r>
          <a:r>
            <a:rPr lang="en-US" altLang="ja-JP" sz="1100">
              <a:solidFill>
                <a:sysClr val="windowText" lastClr="000000"/>
              </a:solidFill>
              <a:latin typeface="ＭＳ Ｐゴシック" pitchFamily="50" charset="-128"/>
              <a:ea typeface="ＭＳ Ｐゴシック" pitchFamily="50" charset="-128"/>
              <a:cs typeface="+mn-cs"/>
            </a:rPr>
            <a:t>30</a:t>
          </a:r>
          <a:r>
            <a:rPr lang="ja-JP" altLang="ja-JP" sz="1100">
              <a:solidFill>
                <a:sysClr val="windowText" lastClr="000000"/>
              </a:solidFill>
              <a:latin typeface="ＭＳ Ｐゴシック" pitchFamily="50" charset="-128"/>
              <a:ea typeface="ＭＳ Ｐゴシック" pitchFamily="50" charset="-128"/>
              <a:cs typeface="+mn-cs"/>
            </a:rPr>
            <a:t>年度は一般財源の不足を補うため、</a:t>
          </a:r>
          <a:r>
            <a:rPr lang="en-US" altLang="ja-JP" sz="1100">
              <a:solidFill>
                <a:sysClr val="windowText" lastClr="000000"/>
              </a:solidFill>
              <a:latin typeface="ＭＳ Ｐゴシック" pitchFamily="50" charset="-128"/>
              <a:ea typeface="ＭＳ Ｐゴシック" pitchFamily="50" charset="-128"/>
              <a:cs typeface="+mn-cs"/>
            </a:rPr>
            <a:t>1</a:t>
          </a:r>
          <a:r>
            <a:rPr lang="ja-JP" altLang="ja-JP" sz="1100">
              <a:solidFill>
                <a:sysClr val="windowText" lastClr="000000"/>
              </a:solidFill>
              <a:latin typeface="ＭＳ Ｐゴシック" pitchFamily="50" charset="-128"/>
              <a:ea typeface="ＭＳ Ｐゴシック" pitchFamily="50" charset="-128"/>
              <a:cs typeface="+mn-cs"/>
            </a:rPr>
            <a:t>億円を繰り入れた。現時点では住民参加型市場公募債を発行</a:t>
          </a:r>
          <a:r>
            <a:rPr kumimoji="1" lang="ja-JP" altLang="ja-JP" sz="1100">
              <a:solidFill>
                <a:sysClr val="windowText" lastClr="000000"/>
              </a:solidFill>
              <a:latin typeface="ＭＳ Ｐゴシック" pitchFamily="50" charset="-128"/>
              <a:ea typeface="ＭＳ Ｐゴシック" pitchFamily="50" charset="-128"/>
              <a:cs typeface="+mn-cs"/>
            </a:rPr>
            <a:t>する見込みがないため、</a:t>
          </a:r>
          <a:r>
            <a:rPr kumimoji="1" lang="ja-JP" altLang="en-US" sz="1100">
              <a:solidFill>
                <a:sysClr val="windowText" lastClr="000000"/>
              </a:solidFill>
              <a:latin typeface="ＭＳ Ｐゴシック" pitchFamily="50" charset="-128"/>
              <a:ea typeface="ＭＳ Ｐゴシック" pitchFamily="50" charset="-128"/>
              <a:cs typeface="+mn-cs"/>
            </a:rPr>
            <a:t>当面は積み立てはしない</a:t>
          </a:r>
          <a:r>
            <a:rPr kumimoji="1" lang="ja-JP" altLang="ja-JP" sz="1100">
              <a:solidFill>
                <a:sysClr val="windowText" lastClr="000000"/>
              </a:solidFill>
              <a:latin typeface="ＭＳ Ｐゴシック" pitchFamily="50" charset="-128"/>
              <a:ea typeface="ＭＳ Ｐゴシック" pitchFamily="50" charset="-128"/>
              <a:cs typeface="+mn-cs"/>
            </a:rPr>
            <a:t>。</a:t>
          </a:r>
          <a:endParaRPr kumimoji="1" lang="en-US" altLang="ja-JP" sz="1100">
            <a:solidFill>
              <a:sysClr val="windowText" lastClr="000000"/>
            </a:solidFill>
            <a:latin typeface="ＭＳ Ｐゴシック" pitchFamily="50" charset="-128"/>
            <a:ea typeface="ＭＳ Ｐゴシック" pitchFamily="50" charset="-128"/>
            <a:cs typeface="+mn-cs"/>
          </a:endParaRPr>
        </a:p>
        <a:p>
          <a:endParaRPr kumimoji="1" lang="en-US" altLang="ja-JP" sz="1100">
            <a:solidFill>
              <a:sysClr val="windowText" lastClr="000000"/>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有形固定資産減価償却率は６５．８％と類似団体内平均値５８．９％と比較し高い数値となっている。これは、有形固定資産の老朽化が進んでおり、更新時期の近い施設が多くなっているた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9" name="直線コネクタ 68"/>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0"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1" name="直線コネクタ 70"/>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2"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3" name="直線コネクタ 72"/>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74"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5" name="フローチャート: 判断 74"/>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6" name="フローチャート: 判断 75"/>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7" name="フローチャート: 判断 76"/>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93853</xdr:rowOff>
    </xdr:from>
    <xdr:to>
      <xdr:col>11</xdr:col>
      <xdr:colOff>187325</xdr:colOff>
      <xdr:row>32</xdr:row>
      <xdr:rowOff>24003</xdr:rowOff>
    </xdr:to>
    <xdr:sp macro="" textlink="">
      <xdr:nvSpPr>
        <xdr:cNvPr id="78" name="フローチャート: 判断 77"/>
        <xdr:cNvSpPr/>
      </xdr:nvSpPr>
      <xdr:spPr>
        <a:xfrm>
          <a:off x="2476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114681</xdr:rowOff>
    </xdr:from>
    <xdr:to>
      <xdr:col>19</xdr:col>
      <xdr:colOff>187325</xdr:colOff>
      <xdr:row>28</xdr:row>
      <xdr:rowOff>44831</xdr:rowOff>
    </xdr:to>
    <xdr:sp macro="" textlink="">
      <xdr:nvSpPr>
        <xdr:cNvPr id="84" name="楕円 83"/>
        <xdr:cNvSpPr/>
      </xdr:nvSpPr>
      <xdr:spPr>
        <a:xfrm>
          <a:off x="4000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38227</xdr:rowOff>
    </xdr:from>
    <xdr:to>
      <xdr:col>15</xdr:col>
      <xdr:colOff>187325</xdr:colOff>
      <xdr:row>28</xdr:row>
      <xdr:rowOff>139827</xdr:rowOff>
    </xdr:to>
    <xdr:sp macro="" textlink="">
      <xdr:nvSpPr>
        <xdr:cNvPr id="85" name="楕円 84"/>
        <xdr:cNvSpPr/>
      </xdr:nvSpPr>
      <xdr:spPr>
        <a:xfrm>
          <a:off x="3238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165481</xdr:rowOff>
    </xdr:from>
    <xdr:to>
      <xdr:col>19</xdr:col>
      <xdr:colOff>136525</xdr:colOff>
      <xdr:row>28</xdr:row>
      <xdr:rowOff>89027</xdr:rowOff>
    </xdr:to>
    <xdr:cxnSp macro="">
      <xdr:nvCxnSpPr>
        <xdr:cNvPr id="86" name="直線コネクタ 85"/>
        <xdr:cNvCxnSpPr/>
      </xdr:nvCxnSpPr>
      <xdr:spPr>
        <a:xfrm flipV="1">
          <a:off x="3289300" y="5566156"/>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7"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8"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40530</xdr:rowOff>
    </xdr:from>
    <xdr:ext cx="405111" cy="259045"/>
    <xdr:sp macro="" textlink="">
      <xdr:nvSpPr>
        <xdr:cNvPr id="89" name="n_3aveValue有形固定資産減価償却率"/>
        <xdr:cNvSpPr txBox="1"/>
      </xdr:nvSpPr>
      <xdr:spPr>
        <a:xfrm>
          <a:off x="2324744" y="5955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61358</xdr:rowOff>
    </xdr:from>
    <xdr:ext cx="405111" cy="259045"/>
    <xdr:sp macro="" textlink="">
      <xdr:nvSpPr>
        <xdr:cNvPr id="90" name="n_1mainValue有形固定資産減価償却率"/>
        <xdr:cNvSpPr txBox="1"/>
      </xdr:nvSpPr>
      <xdr:spPr>
        <a:xfrm>
          <a:off x="3836044" y="5290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156354</xdr:rowOff>
    </xdr:from>
    <xdr:ext cx="405111" cy="259045"/>
    <xdr:sp macro="" textlink="">
      <xdr:nvSpPr>
        <xdr:cNvPr id="91" name="n_2mainValue有形固定資産減価償却率"/>
        <xdr:cNvSpPr txBox="1"/>
      </xdr:nvSpPr>
      <xdr:spPr>
        <a:xfrm>
          <a:off x="3086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の債務償還比率は２８３．８％と類似団体内平均値５５７．８％と比較し、低い数値となっている。償還元金を上回らないことを基本とすることで、借入（起債）を抑制し、起債残高を減少させてきたためで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0" name="テキスト ボックス 10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8" name="テキスト ボックス 117"/>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2" name="直線コネクタ 121"/>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5"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6" name="直線コネクタ 125"/>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7"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8" name="フローチャート: 判断 127"/>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9" name="フローチャート: 判断 128"/>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57186</xdr:rowOff>
    </xdr:from>
    <xdr:to>
      <xdr:col>76</xdr:col>
      <xdr:colOff>73025</xdr:colOff>
      <xdr:row>32</xdr:row>
      <xdr:rowOff>158786</xdr:rowOff>
    </xdr:to>
    <xdr:sp macro="" textlink="">
      <xdr:nvSpPr>
        <xdr:cNvPr id="135" name="楕円 134"/>
        <xdr:cNvSpPr/>
      </xdr:nvSpPr>
      <xdr:spPr>
        <a:xfrm>
          <a:off x="14744700" y="6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35613</xdr:rowOff>
    </xdr:from>
    <xdr:ext cx="469744" cy="259045"/>
    <xdr:sp macro="" textlink="">
      <xdr:nvSpPr>
        <xdr:cNvPr id="136" name="債務償還比率該当値テキスト"/>
        <xdr:cNvSpPr txBox="1"/>
      </xdr:nvSpPr>
      <xdr:spPr>
        <a:xfrm>
          <a:off x="14846300" y="62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35905</xdr:rowOff>
    </xdr:from>
    <xdr:to>
      <xdr:col>72</xdr:col>
      <xdr:colOff>123825</xdr:colOff>
      <xdr:row>32</xdr:row>
      <xdr:rowOff>137505</xdr:rowOff>
    </xdr:to>
    <xdr:sp macro="" textlink="">
      <xdr:nvSpPr>
        <xdr:cNvPr id="137" name="楕円 136"/>
        <xdr:cNvSpPr/>
      </xdr:nvSpPr>
      <xdr:spPr>
        <a:xfrm>
          <a:off x="14033500" y="62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86705</xdr:rowOff>
    </xdr:from>
    <xdr:to>
      <xdr:col>76</xdr:col>
      <xdr:colOff>22225</xdr:colOff>
      <xdr:row>32</xdr:row>
      <xdr:rowOff>107986</xdr:rowOff>
    </xdr:to>
    <xdr:cxnSp macro="">
      <xdr:nvCxnSpPr>
        <xdr:cNvPr id="138" name="直線コネクタ 137"/>
        <xdr:cNvCxnSpPr/>
      </xdr:nvCxnSpPr>
      <xdr:spPr>
        <a:xfrm>
          <a:off x="14084300" y="6344630"/>
          <a:ext cx="7112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9"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128632</xdr:rowOff>
    </xdr:from>
    <xdr:ext cx="469744" cy="259045"/>
    <xdr:sp macro="" textlink="">
      <xdr:nvSpPr>
        <xdr:cNvPr id="140" name="n_1mainValue債務償還比率"/>
        <xdr:cNvSpPr txBox="1"/>
      </xdr:nvSpPr>
      <xdr:spPr>
        <a:xfrm>
          <a:off x="13836727" y="638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2" name="楕円 71"/>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69487</xdr:rowOff>
    </xdr:from>
    <xdr:to>
      <xdr:col>15</xdr:col>
      <xdr:colOff>101600</xdr:colOff>
      <xdr:row>37</xdr:row>
      <xdr:rowOff>171087</xdr:rowOff>
    </xdr:to>
    <xdr:sp macro="" textlink="">
      <xdr:nvSpPr>
        <xdr:cNvPr id="73" name="楕円 72"/>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120287</xdr:rowOff>
    </xdr:to>
    <xdr:cxnSp macro="">
      <xdr:nvCxnSpPr>
        <xdr:cNvPr id="74" name="直線コネクタ 73"/>
        <xdr:cNvCxnSpPr/>
      </xdr:nvCxnSpPr>
      <xdr:spPr>
        <a:xfrm flipV="1">
          <a:off x="2908300" y="63627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5"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6"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60977</xdr:rowOff>
    </xdr:from>
    <xdr:ext cx="405111" cy="259045"/>
    <xdr:sp macro="" textlink="">
      <xdr:nvSpPr>
        <xdr:cNvPr id="78" name="n_1mainValue【道路】&#10;有形固定資産減価償却率"/>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79" name="n_2mainValue【道路】&#10;有形固定資産減価償却率"/>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1" name="直線コネクタ 100"/>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2"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3" name="直線コネクタ 102"/>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4"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5" name="直線コネクタ 104"/>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6"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07" name="フローチャート: 判断 106"/>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08" name="フローチャート: 判断 107"/>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09" name="フローチャート: 判断 108"/>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48168</xdr:rowOff>
    </xdr:from>
    <xdr:to>
      <xdr:col>41</xdr:col>
      <xdr:colOff>101600</xdr:colOff>
      <xdr:row>39</xdr:row>
      <xdr:rowOff>149768</xdr:rowOff>
    </xdr:to>
    <xdr:sp macro="" textlink="">
      <xdr:nvSpPr>
        <xdr:cNvPr id="110" name="フローチャート: 判断 109"/>
        <xdr:cNvSpPr/>
      </xdr:nvSpPr>
      <xdr:spPr>
        <a:xfrm>
          <a:off x="7810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26452</xdr:rowOff>
    </xdr:from>
    <xdr:to>
      <xdr:col>50</xdr:col>
      <xdr:colOff>165100</xdr:colOff>
      <xdr:row>41</xdr:row>
      <xdr:rowOff>128052</xdr:rowOff>
    </xdr:to>
    <xdr:sp macro="" textlink="">
      <xdr:nvSpPr>
        <xdr:cNvPr id="116" name="楕円 115"/>
        <xdr:cNvSpPr/>
      </xdr:nvSpPr>
      <xdr:spPr>
        <a:xfrm>
          <a:off x="9588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26452</xdr:rowOff>
    </xdr:from>
    <xdr:to>
      <xdr:col>46</xdr:col>
      <xdr:colOff>38100</xdr:colOff>
      <xdr:row>41</xdr:row>
      <xdr:rowOff>128052</xdr:rowOff>
    </xdr:to>
    <xdr:sp macro="" textlink="">
      <xdr:nvSpPr>
        <xdr:cNvPr id="117" name="楕円 116"/>
        <xdr:cNvSpPr/>
      </xdr:nvSpPr>
      <xdr:spPr>
        <a:xfrm>
          <a:off x="8699500" y="705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77252</xdr:rowOff>
    </xdr:from>
    <xdr:to>
      <xdr:col>50</xdr:col>
      <xdr:colOff>114300</xdr:colOff>
      <xdr:row>41</xdr:row>
      <xdr:rowOff>77252</xdr:rowOff>
    </xdr:to>
    <xdr:cxnSp macro="">
      <xdr:nvCxnSpPr>
        <xdr:cNvPr id="118" name="直線コネクタ 117"/>
        <xdr:cNvCxnSpPr/>
      </xdr:nvCxnSpPr>
      <xdr:spPr>
        <a:xfrm>
          <a:off x="8750300" y="7106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19"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0"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166295</xdr:rowOff>
    </xdr:from>
    <xdr:ext cx="469744" cy="259045"/>
    <xdr:sp macro="" textlink="">
      <xdr:nvSpPr>
        <xdr:cNvPr id="121" name="n_3aveValue【道路】&#10;一人当たり延長"/>
        <xdr:cNvSpPr txBox="1"/>
      </xdr:nvSpPr>
      <xdr:spPr>
        <a:xfrm>
          <a:off x="7626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119179</xdr:rowOff>
    </xdr:from>
    <xdr:ext cx="469744" cy="259045"/>
    <xdr:sp macro="" textlink="">
      <xdr:nvSpPr>
        <xdr:cNvPr id="122" name="n_1mainValue【道路】&#10;一人当たり延長"/>
        <xdr:cNvSpPr txBox="1"/>
      </xdr:nvSpPr>
      <xdr:spPr>
        <a:xfrm>
          <a:off x="93917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119179</xdr:rowOff>
    </xdr:from>
    <xdr:ext cx="469744" cy="259045"/>
    <xdr:sp macro="" textlink="">
      <xdr:nvSpPr>
        <xdr:cNvPr id="123" name="n_2mainValue【道路】&#10;一人当たり延長"/>
        <xdr:cNvSpPr txBox="1"/>
      </xdr:nvSpPr>
      <xdr:spPr>
        <a:xfrm>
          <a:off x="8515427" y="714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47" name="直線コネクタ 146"/>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48"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49" name="直線コネクタ 148"/>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0"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1" name="直線コネクタ 150"/>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2"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3" name="フローチャート: 判断 152"/>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54" name="フローチャート: 判断 153"/>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55" name="フローチャート: 判断 154"/>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147320</xdr:rowOff>
    </xdr:from>
    <xdr:to>
      <xdr:col>10</xdr:col>
      <xdr:colOff>165100</xdr:colOff>
      <xdr:row>59</xdr:row>
      <xdr:rowOff>77470</xdr:rowOff>
    </xdr:to>
    <xdr:sp macro="" textlink="">
      <xdr:nvSpPr>
        <xdr:cNvPr id="156" name="フローチャート: 判断 155"/>
        <xdr:cNvSpPr/>
      </xdr:nvSpPr>
      <xdr:spPr>
        <a:xfrm>
          <a:off x="1968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2" name="楕円 161"/>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楕円 162"/>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80010</xdr:rowOff>
    </xdr:to>
    <xdr:cxnSp macro="">
      <xdr:nvCxnSpPr>
        <xdr:cNvPr id="164" name="直線コネクタ 163"/>
        <xdr:cNvCxnSpPr/>
      </xdr:nvCxnSpPr>
      <xdr:spPr>
        <a:xfrm>
          <a:off x="2908300" y="103117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65"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66"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93997</xdr:rowOff>
    </xdr:from>
    <xdr:ext cx="405111" cy="259045"/>
    <xdr:sp macro="" textlink="">
      <xdr:nvSpPr>
        <xdr:cNvPr id="167" name="n_3aveValue【橋りょう・トンネル】&#10;有形固定資産減価償却率"/>
        <xdr:cNvSpPr txBox="1"/>
      </xdr:nvSpPr>
      <xdr:spPr>
        <a:xfrm>
          <a:off x="1816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68" name="n_1mainValue【橋りょう・トンネ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69" name="n_2mainValue【橋りょう・トンネ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0" name="直線コネクタ 17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81" name="テキスト ボックス 180"/>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3" name="テキスト ボックス 18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4" name="直線コネクタ 18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85" name="テキスト ボックス 184"/>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89" name="直線コネクタ 188"/>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0"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191" name="直線コネクタ 190"/>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192"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193" name="直線コネクタ 192"/>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194"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195" name="フローチャート: 判断 194"/>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196" name="フローチャート: 判断 195"/>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197" name="フローチャート: 判断 196"/>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57</xdr:row>
      <xdr:rowOff>80473</xdr:rowOff>
    </xdr:from>
    <xdr:to>
      <xdr:col>41</xdr:col>
      <xdr:colOff>101600</xdr:colOff>
      <xdr:row>58</xdr:row>
      <xdr:rowOff>10623</xdr:rowOff>
    </xdr:to>
    <xdr:sp macro="" textlink="">
      <xdr:nvSpPr>
        <xdr:cNvPr id="198" name="フローチャート: 判断 197"/>
        <xdr:cNvSpPr/>
      </xdr:nvSpPr>
      <xdr:spPr>
        <a:xfrm>
          <a:off x="7810500" y="98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168621</xdr:rowOff>
    </xdr:from>
    <xdr:to>
      <xdr:col>50</xdr:col>
      <xdr:colOff>165100</xdr:colOff>
      <xdr:row>63</xdr:row>
      <xdr:rowOff>98771</xdr:rowOff>
    </xdr:to>
    <xdr:sp macro="" textlink="">
      <xdr:nvSpPr>
        <xdr:cNvPr id="204" name="楕円 203"/>
        <xdr:cNvSpPr/>
      </xdr:nvSpPr>
      <xdr:spPr>
        <a:xfrm>
          <a:off x="9588500" y="107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169628</xdr:rowOff>
    </xdr:from>
    <xdr:to>
      <xdr:col>46</xdr:col>
      <xdr:colOff>38100</xdr:colOff>
      <xdr:row>63</xdr:row>
      <xdr:rowOff>99778</xdr:rowOff>
    </xdr:to>
    <xdr:sp macro="" textlink="">
      <xdr:nvSpPr>
        <xdr:cNvPr id="205" name="楕円 204"/>
        <xdr:cNvSpPr/>
      </xdr:nvSpPr>
      <xdr:spPr>
        <a:xfrm>
          <a:off x="8699500" y="10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47971</xdr:rowOff>
    </xdr:from>
    <xdr:to>
      <xdr:col>50</xdr:col>
      <xdr:colOff>114300</xdr:colOff>
      <xdr:row>63</xdr:row>
      <xdr:rowOff>48978</xdr:rowOff>
    </xdr:to>
    <xdr:cxnSp macro="">
      <xdr:nvCxnSpPr>
        <xdr:cNvPr id="206" name="直線コネクタ 205"/>
        <xdr:cNvCxnSpPr/>
      </xdr:nvCxnSpPr>
      <xdr:spPr>
        <a:xfrm flipV="1">
          <a:off x="8750300" y="10849321"/>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07"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08"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27150</xdr:rowOff>
    </xdr:from>
    <xdr:ext cx="599010" cy="259045"/>
    <xdr:sp macro="" textlink="">
      <xdr:nvSpPr>
        <xdr:cNvPr id="209" name="n_3aveValue【橋りょう・トンネル】&#10;一人当たり有形固定資産（償却資産）額"/>
        <xdr:cNvSpPr txBox="1"/>
      </xdr:nvSpPr>
      <xdr:spPr>
        <a:xfrm>
          <a:off x="7561795" y="962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89898</xdr:rowOff>
    </xdr:from>
    <xdr:ext cx="469744" cy="259045"/>
    <xdr:sp macro="" textlink="">
      <xdr:nvSpPr>
        <xdr:cNvPr id="210" name="n_1mainValue【橋りょう・トンネル】&#10;一人当たり有形固定資産（償却資産）額"/>
        <xdr:cNvSpPr txBox="1"/>
      </xdr:nvSpPr>
      <xdr:spPr>
        <a:xfrm>
          <a:off x="9391728" y="1089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90905</xdr:rowOff>
    </xdr:from>
    <xdr:ext cx="469744" cy="259045"/>
    <xdr:sp macro="" textlink="">
      <xdr:nvSpPr>
        <xdr:cNvPr id="211" name="n_2mainValue【橋りょう・トンネル】&#10;一人当たり有形固定資産（償却資産）額"/>
        <xdr:cNvSpPr txBox="1"/>
      </xdr:nvSpPr>
      <xdr:spPr>
        <a:xfrm>
          <a:off x="8515428" y="108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4" name="テキスト ボックス 2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5" name="直線コネクタ 2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6" name="テキスト ボックス 2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7" name="直線コネクタ 2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8" name="テキスト ボックス 2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9" name="直線コネクタ 2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0" name="テキスト ボックス 2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1" name="直線コネクタ 2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2" name="テキスト ボックス 2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3" name="直線コネクタ 2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4" name="テキスト ボックス 2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268" name="直線コネクタ 267"/>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269"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270" name="直線コネクタ 269"/>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71"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72" name="直線コネクタ 27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273"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274" name="フローチャート: 判断 273"/>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75" name="フローチャート: 判断 27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276" name="フローチャート: 判断 275"/>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158750</xdr:rowOff>
    </xdr:from>
    <xdr:to>
      <xdr:col>72</xdr:col>
      <xdr:colOff>38100</xdr:colOff>
      <xdr:row>38</xdr:row>
      <xdr:rowOff>88900</xdr:rowOff>
    </xdr:to>
    <xdr:sp macro="" textlink="">
      <xdr:nvSpPr>
        <xdr:cNvPr id="277" name="フローチャート: 判断 276"/>
        <xdr:cNvSpPr/>
      </xdr:nvSpPr>
      <xdr:spPr>
        <a:xfrm>
          <a:off x="13652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283" name="楕円 282"/>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284" name="楕円 283"/>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24765</xdr:rowOff>
    </xdr:from>
    <xdr:to>
      <xdr:col>81</xdr:col>
      <xdr:colOff>50800</xdr:colOff>
      <xdr:row>38</xdr:row>
      <xdr:rowOff>62865</xdr:rowOff>
    </xdr:to>
    <xdr:cxnSp macro="">
      <xdr:nvCxnSpPr>
        <xdr:cNvPr id="285" name="直線コネクタ 284"/>
        <xdr:cNvCxnSpPr/>
      </xdr:nvCxnSpPr>
      <xdr:spPr>
        <a:xfrm flipV="1">
          <a:off x="14592300" y="653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286"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287"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105427</xdr:rowOff>
    </xdr:from>
    <xdr:ext cx="405111" cy="259045"/>
    <xdr:sp macro="" textlink="">
      <xdr:nvSpPr>
        <xdr:cNvPr id="288" name="n_3aveValue【認定こども園・幼稚園・保育所】&#10;有形固定資産減価償却率"/>
        <xdr:cNvSpPr txBox="1"/>
      </xdr:nvSpPr>
      <xdr:spPr>
        <a:xfrm>
          <a:off x="13500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289" name="n_1main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290" name="n_2main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9" name="テキスト ボックス 2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0" name="直線コネクタ 2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1" name="直線コネクタ 3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2" name="テキスト ボックス 30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3" name="直線コネクタ 3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4" name="テキスト ボックス 30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5" name="直線コネクタ 3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6" name="テキスト ボックス 30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7" name="直線コネクタ 3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8" name="テキスト ボックス 30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9" name="直線コネクタ 3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10" name="テキスト ボックス 30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2" name="テキスト ボックス 3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314" name="直線コネクタ 313"/>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315"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316" name="直線コネクタ 315"/>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1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18" name="直線コネクタ 31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319"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20" name="フローチャート: 判断 319"/>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21" name="フローチャート: 判断 320"/>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22" name="フローチャート: 判断 321"/>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323" name="フローチャート: 判断 322"/>
        <xdr:cNvSpPr/>
      </xdr:nvSpPr>
      <xdr:spPr>
        <a:xfrm>
          <a:off x="19494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55880</xdr:rowOff>
    </xdr:from>
    <xdr:to>
      <xdr:col>112</xdr:col>
      <xdr:colOff>38100</xdr:colOff>
      <xdr:row>40</xdr:row>
      <xdr:rowOff>157480</xdr:rowOff>
    </xdr:to>
    <xdr:sp macro="" textlink="">
      <xdr:nvSpPr>
        <xdr:cNvPr id="329" name="楕円 328"/>
        <xdr:cNvSpPr/>
      </xdr:nvSpPr>
      <xdr:spPr>
        <a:xfrm>
          <a:off x="21272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48260</xdr:rowOff>
    </xdr:from>
    <xdr:to>
      <xdr:col>107</xdr:col>
      <xdr:colOff>101600</xdr:colOff>
      <xdr:row>40</xdr:row>
      <xdr:rowOff>149860</xdr:rowOff>
    </xdr:to>
    <xdr:sp macro="" textlink="">
      <xdr:nvSpPr>
        <xdr:cNvPr id="330" name="楕円 329"/>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106680</xdr:rowOff>
    </xdr:to>
    <xdr:cxnSp macro="">
      <xdr:nvCxnSpPr>
        <xdr:cNvPr id="331" name="直線コネクタ 330"/>
        <xdr:cNvCxnSpPr/>
      </xdr:nvCxnSpPr>
      <xdr:spPr>
        <a:xfrm>
          <a:off x="20434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332"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333"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334" name="n_3aveValue【認定こども園・幼稚園・保育所】&#10;一人当たり面積"/>
        <xdr:cNvSpPr txBox="1"/>
      </xdr:nvSpPr>
      <xdr:spPr>
        <a:xfrm>
          <a:off x="19310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148607</xdr:rowOff>
    </xdr:from>
    <xdr:ext cx="469744" cy="259045"/>
    <xdr:sp macro="" textlink="">
      <xdr:nvSpPr>
        <xdr:cNvPr id="335" name="n_1mainValue【認定こども園・幼稚園・保育所】&#10;一人当たり面積"/>
        <xdr:cNvSpPr txBox="1"/>
      </xdr:nvSpPr>
      <xdr:spPr>
        <a:xfrm>
          <a:off x="210757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336" name="n_2mainValue【認定こども園・幼稚園・保育所】&#10;一人当たり面積"/>
        <xdr:cNvSpPr txBox="1"/>
      </xdr:nvSpPr>
      <xdr:spPr>
        <a:xfrm>
          <a:off x="20199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7" name="正方形/長方形 3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4" name="正方形/長方形 3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7" name="テキスト ボックス 3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8" name="直線コネクタ 3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49" name="テキスト ボックス 34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0" name="直線コネクタ 3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1" name="テキスト ボックス 3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2" name="直線コネクタ 3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3" name="テキスト ボックス 3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4" name="直線コネクタ 3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5" name="テキスト ボックス 3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6" name="直線コネクタ 3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7" name="テキスト ボックス 3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8" name="直線コネクタ 3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59" name="テキスト ボックス 35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0" name="直線コネクタ 3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1" name="テキスト ボックス 3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363" name="直線コネクタ 362"/>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364"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365" name="直線コネクタ 36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366"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367" name="直線コネクタ 366"/>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368"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369" name="フローチャート: 判断 368"/>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370" name="フローチャート: 判断 36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371" name="フローチャート: 判断 370"/>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58601</xdr:rowOff>
    </xdr:from>
    <xdr:to>
      <xdr:col>72</xdr:col>
      <xdr:colOff>38100</xdr:colOff>
      <xdr:row>61</xdr:row>
      <xdr:rowOff>160201</xdr:rowOff>
    </xdr:to>
    <xdr:sp macro="" textlink="">
      <xdr:nvSpPr>
        <xdr:cNvPr id="372" name="フローチャート: 判断 371"/>
        <xdr:cNvSpPr/>
      </xdr:nvSpPr>
      <xdr:spPr>
        <a:xfrm>
          <a:off x="13652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107587</xdr:rowOff>
    </xdr:from>
    <xdr:to>
      <xdr:col>81</xdr:col>
      <xdr:colOff>101600</xdr:colOff>
      <xdr:row>56</xdr:row>
      <xdr:rowOff>37737</xdr:rowOff>
    </xdr:to>
    <xdr:sp macro="" textlink="">
      <xdr:nvSpPr>
        <xdr:cNvPr id="378" name="楕円 377"/>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156573</xdr:rowOff>
    </xdr:from>
    <xdr:to>
      <xdr:col>76</xdr:col>
      <xdr:colOff>165100</xdr:colOff>
      <xdr:row>56</xdr:row>
      <xdr:rowOff>86723</xdr:rowOff>
    </xdr:to>
    <xdr:sp macro="" textlink="">
      <xdr:nvSpPr>
        <xdr:cNvPr id="379" name="楕円 378"/>
        <xdr:cNvSpPr/>
      </xdr:nvSpPr>
      <xdr:spPr>
        <a:xfrm>
          <a:off x="14541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158387</xdr:rowOff>
    </xdr:from>
    <xdr:to>
      <xdr:col>81</xdr:col>
      <xdr:colOff>50800</xdr:colOff>
      <xdr:row>56</xdr:row>
      <xdr:rowOff>35923</xdr:rowOff>
    </xdr:to>
    <xdr:cxnSp macro="">
      <xdr:nvCxnSpPr>
        <xdr:cNvPr id="380" name="直線コネクタ 379"/>
        <xdr:cNvCxnSpPr/>
      </xdr:nvCxnSpPr>
      <xdr:spPr>
        <a:xfrm flipV="1">
          <a:off x="14592300" y="95881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3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3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5278</xdr:rowOff>
    </xdr:from>
    <xdr:ext cx="405111" cy="259045"/>
    <xdr:sp macro="" textlink="">
      <xdr:nvSpPr>
        <xdr:cNvPr id="383" name="n_3aveValue【学校施設】&#10;有形固定資産減価償却率"/>
        <xdr:cNvSpPr txBox="1"/>
      </xdr:nvSpPr>
      <xdr:spPr>
        <a:xfrm>
          <a:off x="13500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54264</xdr:rowOff>
    </xdr:from>
    <xdr:ext cx="405111" cy="259045"/>
    <xdr:sp macro="" textlink="">
      <xdr:nvSpPr>
        <xdr:cNvPr id="384" name="n_1mainValue【学校施設】&#10;有形固定資産減価償却率"/>
        <xdr:cNvSpPr txBox="1"/>
      </xdr:nvSpPr>
      <xdr:spPr>
        <a:xfrm>
          <a:off x="152660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103250</xdr:rowOff>
    </xdr:from>
    <xdr:ext cx="405111" cy="259045"/>
    <xdr:sp macro="" textlink="">
      <xdr:nvSpPr>
        <xdr:cNvPr id="385" name="n_2mainValue【学校施設】&#10;有形固定資産減価償却率"/>
        <xdr:cNvSpPr txBox="1"/>
      </xdr:nvSpPr>
      <xdr:spPr>
        <a:xfrm>
          <a:off x="14389744"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6" name="テキスト ボックス 3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408" name="直線コネクタ 4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10" name="直線コネクタ 4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4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412" name="直線コネクタ 4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413"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414" name="フローチャート: 判断 4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415" name="フローチャート: 判断 4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416" name="フローチャート: 判断 4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417" name="フローチャート: 判断 416"/>
        <xdr:cNvSpPr/>
      </xdr:nvSpPr>
      <xdr:spPr>
        <a:xfrm>
          <a:off x="19494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125222</xdr:rowOff>
    </xdr:from>
    <xdr:to>
      <xdr:col>112</xdr:col>
      <xdr:colOff>38100</xdr:colOff>
      <xdr:row>64</xdr:row>
      <xdr:rowOff>55372</xdr:rowOff>
    </xdr:to>
    <xdr:sp macro="" textlink="">
      <xdr:nvSpPr>
        <xdr:cNvPr id="423" name="楕円 422"/>
        <xdr:cNvSpPr/>
      </xdr:nvSpPr>
      <xdr:spPr>
        <a:xfrm>
          <a:off x="21272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122021</xdr:rowOff>
    </xdr:from>
    <xdr:to>
      <xdr:col>107</xdr:col>
      <xdr:colOff>101600</xdr:colOff>
      <xdr:row>64</xdr:row>
      <xdr:rowOff>52171</xdr:rowOff>
    </xdr:to>
    <xdr:sp macro="" textlink="">
      <xdr:nvSpPr>
        <xdr:cNvPr id="424" name="楕円 423"/>
        <xdr:cNvSpPr/>
      </xdr:nvSpPr>
      <xdr:spPr>
        <a:xfrm>
          <a:off x="20383500" y="109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1371</xdr:rowOff>
    </xdr:from>
    <xdr:to>
      <xdr:col>111</xdr:col>
      <xdr:colOff>177800</xdr:colOff>
      <xdr:row>64</xdr:row>
      <xdr:rowOff>4572</xdr:rowOff>
    </xdr:to>
    <xdr:cxnSp macro="">
      <xdr:nvCxnSpPr>
        <xdr:cNvPr id="425" name="直線コネクタ 424"/>
        <xdr:cNvCxnSpPr/>
      </xdr:nvCxnSpPr>
      <xdr:spPr>
        <a:xfrm>
          <a:off x="20434300" y="1097417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426"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427"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428" name="n_3ave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46499</xdr:rowOff>
    </xdr:from>
    <xdr:ext cx="469744" cy="259045"/>
    <xdr:sp macro="" textlink="">
      <xdr:nvSpPr>
        <xdr:cNvPr id="429" name="n_1mainValue【学校施設】&#10;一人当たり面積"/>
        <xdr:cNvSpPr txBox="1"/>
      </xdr:nvSpPr>
      <xdr:spPr>
        <a:xfrm>
          <a:off x="21075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43298</xdr:rowOff>
    </xdr:from>
    <xdr:ext cx="469744" cy="259045"/>
    <xdr:sp macro="" textlink="">
      <xdr:nvSpPr>
        <xdr:cNvPr id="430" name="n_2mainValue【学校施設】&#10;一人当たり面積"/>
        <xdr:cNvSpPr txBox="1"/>
      </xdr:nvSpPr>
      <xdr:spPr>
        <a:xfrm>
          <a:off x="20199427" y="110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41" name="テキスト ボックス 44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51" name="テキスト ボックス 45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3" name="テキスト ボックス 4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455" name="直線コネクタ 454"/>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56"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57" name="直線コネクタ 456"/>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9" name="直線コネクタ 45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460"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461" name="フローチャート: 判断 460"/>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462" name="フローチャート: 判断 461"/>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463" name="フローチャート: 判断 462"/>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464" name="フローチャート: 判断 463"/>
        <xdr:cNvSpPr/>
      </xdr:nvSpPr>
      <xdr:spPr>
        <a:xfrm>
          <a:off x="1365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40639</xdr:rowOff>
    </xdr:from>
    <xdr:to>
      <xdr:col>81</xdr:col>
      <xdr:colOff>101600</xdr:colOff>
      <xdr:row>86</xdr:row>
      <xdr:rowOff>142239</xdr:rowOff>
    </xdr:to>
    <xdr:sp macro="" textlink="">
      <xdr:nvSpPr>
        <xdr:cNvPr id="470" name="楕円 469"/>
        <xdr:cNvSpPr/>
      </xdr:nvSpPr>
      <xdr:spPr>
        <a:xfrm>
          <a:off x="15430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78739</xdr:rowOff>
    </xdr:from>
    <xdr:to>
      <xdr:col>76</xdr:col>
      <xdr:colOff>165100</xdr:colOff>
      <xdr:row>87</xdr:row>
      <xdr:rowOff>8889</xdr:rowOff>
    </xdr:to>
    <xdr:sp macro="" textlink="">
      <xdr:nvSpPr>
        <xdr:cNvPr id="471" name="楕円 470"/>
        <xdr:cNvSpPr/>
      </xdr:nvSpPr>
      <xdr:spPr>
        <a:xfrm>
          <a:off x="1454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91439</xdr:rowOff>
    </xdr:from>
    <xdr:to>
      <xdr:col>81</xdr:col>
      <xdr:colOff>50800</xdr:colOff>
      <xdr:row>86</xdr:row>
      <xdr:rowOff>129539</xdr:rowOff>
    </xdr:to>
    <xdr:cxnSp macro="">
      <xdr:nvCxnSpPr>
        <xdr:cNvPr id="472" name="直線コネクタ 471"/>
        <xdr:cNvCxnSpPr/>
      </xdr:nvCxnSpPr>
      <xdr:spPr>
        <a:xfrm flipV="1">
          <a:off x="14592300" y="14836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473"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474"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475" name="n_3aveValue【児童館】&#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133366</xdr:rowOff>
    </xdr:from>
    <xdr:ext cx="405111" cy="259045"/>
    <xdr:sp macro="" textlink="">
      <xdr:nvSpPr>
        <xdr:cNvPr id="476" name="n_1mainValue【児童館】&#10;有形固定資産減価償却率"/>
        <xdr:cNvSpPr txBox="1"/>
      </xdr:nvSpPr>
      <xdr:spPr>
        <a:xfrm>
          <a:off x="152660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xdr:rowOff>
    </xdr:from>
    <xdr:ext cx="405111" cy="259045"/>
    <xdr:sp macro="" textlink="">
      <xdr:nvSpPr>
        <xdr:cNvPr id="477" name="n_2mainValue【児童館】&#10;有形固定資産減価償却率"/>
        <xdr:cNvSpPr txBox="1"/>
      </xdr:nvSpPr>
      <xdr:spPr>
        <a:xfrm>
          <a:off x="143897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501" name="直線コネクタ 50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03" name="直線コネクタ 5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50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05" name="直線コネクタ 50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506"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507" name="フローチャート: 判断 506"/>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08" name="フローチャート: 判断 5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09" name="フローチャート: 判断 5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510" name="フローチャート: 判断 509"/>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516" name="楕円 51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7" name="楕円 516"/>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518" name="直線コネクタ 517"/>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19"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20"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521" name="n_3ave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522"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523"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4" name="テキスト ボックス 5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6" name="テキスト ボックス 5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4" name="テキスト ボックス 5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548" name="直線コネクタ 547"/>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549"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550" name="直線コネクタ 549"/>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551"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552" name="直線コネクタ 551"/>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553"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554" name="フローチャート: 判断 553"/>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555" name="フローチャート: 判断 554"/>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556" name="フローチャート: 判断 555"/>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557" name="フローチャート: 判断 556"/>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170180</xdr:rowOff>
    </xdr:from>
    <xdr:to>
      <xdr:col>81</xdr:col>
      <xdr:colOff>101600</xdr:colOff>
      <xdr:row>103</xdr:row>
      <xdr:rowOff>100330</xdr:rowOff>
    </xdr:to>
    <xdr:sp macro="" textlink="">
      <xdr:nvSpPr>
        <xdr:cNvPr id="563" name="楕円 562"/>
        <xdr:cNvSpPr/>
      </xdr:nvSpPr>
      <xdr:spPr>
        <a:xfrm>
          <a:off x="1543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34925</xdr:rowOff>
    </xdr:from>
    <xdr:to>
      <xdr:col>76</xdr:col>
      <xdr:colOff>165100</xdr:colOff>
      <xdr:row>103</xdr:row>
      <xdr:rowOff>136525</xdr:rowOff>
    </xdr:to>
    <xdr:sp macro="" textlink="">
      <xdr:nvSpPr>
        <xdr:cNvPr id="564" name="楕円 563"/>
        <xdr:cNvSpPr/>
      </xdr:nvSpPr>
      <xdr:spPr>
        <a:xfrm>
          <a:off x="14541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49530</xdr:rowOff>
    </xdr:from>
    <xdr:to>
      <xdr:col>81</xdr:col>
      <xdr:colOff>50800</xdr:colOff>
      <xdr:row>103</xdr:row>
      <xdr:rowOff>85725</xdr:rowOff>
    </xdr:to>
    <xdr:cxnSp macro="">
      <xdr:nvCxnSpPr>
        <xdr:cNvPr id="565" name="直線コネクタ 564"/>
        <xdr:cNvCxnSpPr/>
      </xdr:nvCxnSpPr>
      <xdr:spPr>
        <a:xfrm flipV="1">
          <a:off x="14592300" y="1770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566"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567"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568" name="n_3aveValue【公民館】&#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116857</xdr:rowOff>
    </xdr:from>
    <xdr:ext cx="405111" cy="259045"/>
    <xdr:sp macro="" textlink="">
      <xdr:nvSpPr>
        <xdr:cNvPr id="569" name="n_1mainValue【公民館】&#10;有形固定資産減価償却率"/>
        <xdr:cNvSpPr txBox="1"/>
      </xdr:nvSpPr>
      <xdr:spPr>
        <a:xfrm>
          <a:off x="15266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153052</xdr:rowOff>
    </xdr:from>
    <xdr:ext cx="405111" cy="259045"/>
    <xdr:sp macro="" textlink="">
      <xdr:nvSpPr>
        <xdr:cNvPr id="570" name="n_2mainValue【公民館】&#10;有形固定資産減価償却率"/>
        <xdr:cNvSpPr txBox="1"/>
      </xdr:nvSpPr>
      <xdr:spPr>
        <a:xfrm>
          <a:off x="14389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594" name="直線コネクタ 593"/>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595"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596" name="直線コネクタ 595"/>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597"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598" name="直線コネクタ 59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599"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600" name="フローチャート: 判断 599"/>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601" name="フローチャート: 判断 600"/>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602" name="フローチャート: 判断 601"/>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603" name="フローチャート: 判断 602"/>
        <xdr:cNvSpPr/>
      </xdr:nvSpPr>
      <xdr:spPr>
        <a:xfrm>
          <a:off x="19494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609" name="楕円 608"/>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6350</xdr:rowOff>
    </xdr:from>
    <xdr:to>
      <xdr:col>107</xdr:col>
      <xdr:colOff>101600</xdr:colOff>
      <xdr:row>104</xdr:row>
      <xdr:rowOff>107950</xdr:rowOff>
    </xdr:to>
    <xdr:sp macro="" textlink="">
      <xdr:nvSpPr>
        <xdr:cNvPr id="610" name="楕円 609"/>
        <xdr:cNvSpPr/>
      </xdr:nvSpPr>
      <xdr:spPr>
        <a:xfrm>
          <a:off x="2038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57150</xdr:rowOff>
    </xdr:from>
    <xdr:to>
      <xdr:col>111</xdr:col>
      <xdr:colOff>177800</xdr:colOff>
      <xdr:row>104</xdr:row>
      <xdr:rowOff>57150</xdr:rowOff>
    </xdr:to>
    <xdr:cxnSp macro="">
      <xdr:nvCxnSpPr>
        <xdr:cNvPr id="611" name="直線コネクタ 610"/>
        <xdr:cNvCxnSpPr/>
      </xdr:nvCxnSpPr>
      <xdr:spPr>
        <a:xfrm>
          <a:off x="20434300" y="1788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612"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613"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614" name="n_3aveValue【公民館】&#10;一人当たり面積"/>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615" name="n_1mainValue【公民館】&#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124477</xdr:rowOff>
    </xdr:from>
    <xdr:ext cx="469744" cy="259045"/>
    <xdr:sp macro="" textlink="">
      <xdr:nvSpPr>
        <xdr:cNvPr id="616" name="n_2mainValue【公民館】&#10;一人当たり面積"/>
        <xdr:cNvSpPr txBox="1"/>
      </xdr:nvSpPr>
      <xdr:spPr>
        <a:xfrm>
          <a:off x="20199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7" name="正方形/長方形 6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8" name="正方形/長方形 6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9" name="テキスト ボックス 6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有形固定資産減価償却率については、類似団体内平均値と比較すると学校施設と児童館の乖離が大きくなっている。学校施設に関しては、老朽化が進み更新時期が近いものが多いことから、類似団体内平均値を大きく上回っている。また児童館は市内に３か所しかなく、いずれも平成１３年以降の建築であるため、類似団体内平均値から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施設の老朽化等については、小平市公共施設等総合管理計画の中で適正に管理していく。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45229</xdr:rowOff>
    </xdr:from>
    <xdr:ext cx="405111" cy="259045"/>
    <xdr:sp macro="" textlink="">
      <xdr:nvSpPr>
        <xdr:cNvPr id="62"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135128</xdr:rowOff>
    </xdr:from>
    <xdr:to>
      <xdr:col>15</xdr:col>
      <xdr:colOff>101600</xdr:colOff>
      <xdr:row>38</xdr:row>
      <xdr:rowOff>65278</xdr:rowOff>
    </xdr:to>
    <xdr:sp macro="" textlink="">
      <xdr:nvSpPr>
        <xdr:cNvPr id="63" name="フローチャート: 判断 62"/>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81805</xdr:rowOff>
    </xdr:from>
    <xdr:ext cx="405111" cy="259045"/>
    <xdr:sp macro="" textlink="">
      <xdr:nvSpPr>
        <xdr:cNvPr id="64"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96266</xdr:rowOff>
    </xdr:from>
    <xdr:to>
      <xdr:col>10</xdr:col>
      <xdr:colOff>165100</xdr:colOff>
      <xdr:row>38</xdr:row>
      <xdr:rowOff>26415</xdr:rowOff>
    </xdr:to>
    <xdr:sp macro="" textlink="">
      <xdr:nvSpPr>
        <xdr:cNvPr id="65" name="フローチャート: 判断 64"/>
        <xdr:cNvSpPr/>
      </xdr:nvSpPr>
      <xdr:spPr>
        <a:xfrm>
          <a:off x="1968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42943</xdr:rowOff>
    </xdr:from>
    <xdr:ext cx="405111" cy="259045"/>
    <xdr:sp macro="" textlink="">
      <xdr:nvSpPr>
        <xdr:cNvPr id="66" name="n_3aveValue【図書館】&#10;有形固定資産減価償却率"/>
        <xdr:cNvSpPr txBox="1"/>
      </xdr:nvSpPr>
      <xdr:spPr>
        <a:xfrm>
          <a:off x="1816744" y="62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xdr:rowOff>
    </xdr:from>
    <xdr:to>
      <xdr:col>20</xdr:col>
      <xdr:colOff>38100</xdr:colOff>
      <xdr:row>38</xdr:row>
      <xdr:rowOff>117856</xdr:rowOff>
    </xdr:to>
    <xdr:sp macro="" textlink="">
      <xdr:nvSpPr>
        <xdr:cNvPr id="72" name="楕円 71"/>
        <xdr:cNvSpPr/>
      </xdr:nvSpPr>
      <xdr:spPr>
        <a:xfrm>
          <a:off x="3746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66548</xdr:rowOff>
    </xdr:from>
    <xdr:to>
      <xdr:col>15</xdr:col>
      <xdr:colOff>101600</xdr:colOff>
      <xdr:row>38</xdr:row>
      <xdr:rowOff>168148</xdr:rowOff>
    </xdr:to>
    <xdr:sp macro="" textlink="">
      <xdr:nvSpPr>
        <xdr:cNvPr id="73" name="楕円 72"/>
        <xdr:cNvSpPr/>
      </xdr:nvSpPr>
      <xdr:spPr>
        <a:xfrm>
          <a:off x="2857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117348</xdr:rowOff>
    </xdr:to>
    <xdr:cxnSp macro="">
      <xdr:nvCxnSpPr>
        <xdr:cNvPr id="74" name="直線コネクタ 73"/>
        <xdr:cNvCxnSpPr/>
      </xdr:nvCxnSpPr>
      <xdr:spPr>
        <a:xfrm flipV="1">
          <a:off x="2908300" y="658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108983</xdr:rowOff>
    </xdr:from>
    <xdr:ext cx="405111" cy="259045"/>
    <xdr:sp macro="" textlink="">
      <xdr:nvSpPr>
        <xdr:cNvPr id="75" name="n_1mainValue【図書館】&#10;有形固定資産減価償却率"/>
        <xdr:cNvSpPr txBox="1"/>
      </xdr:nvSpPr>
      <xdr:spPr>
        <a:xfrm>
          <a:off x="35820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159275</xdr:rowOff>
    </xdr:from>
    <xdr:ext cx="405111" cy="259045"/>
    <xdr:sp macro="" textlink="">
      <xdr:nvSpPr>
        <xdr:cNvPr id="76" name="n_2mainValue【図書館】&#10;有形固定資産減価償却率"/>
        <xdr:cNvSpPr txBox="1"/>
      </xdr:nvSpPr>
      <xdr:spPr>
        <a:xfrm>
          <a:off x="2705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98" name="直線コネクタ 97"/>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99"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0" name="直線コネクタ 99"/>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1"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6"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07" name="フローチャート: 判断 106"/>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49547</xdr:rowOff>
    </xdr:from>
    <xdr:ext cx="469744" cy="259045"/>
    <xdr:sp macro="" textlink="">
      <xdr:nvSpPr>
        <xdr:cNvPr id="10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2540</xdr:rowOff>
    </xdr:from>
    <xdr:to>
      <xdr:col>41</xdr:col>
      <xdr:colOff>101600</xdr:colOff>
      <xdr:row>38</xdr:row>
      <xdr:rowOff>104140</xdr:rowOff>
    </xdr:to>
    <xdr:sp macro="" textlink="">
      <xdr:nvSpPr>
        <xdr:cNvPr id="109" name="フローチャート: 判断 108"/>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120667</xdr:rowOff>
    </xdr:from>
    <xdr:ext cx="469744" cy="259045"/>
    <xdr:sp macro="" textlink="">
      <xdr:nvSpPr>
        <xdr:cNvPr id="11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25400</xdr:rowOff>
    </xdr:from>
    <xdr:to>
      <xdr:col>50</xdr:col>
      <xdr:colOff>165100</xdr:colOff>
      <xdr:row>34</xdr:row>
      <xdr:rowOff>127000</xdr:rowOff>
    </xdr:to>
    <xdr:sp macro="" textlink="">
      <xdr:nvSpPr>
        <xdr:cNvPr id="116" name="楕円 115"/>
        <xdr:cNvSpPr/>
      </xdr:nvSpPr>
      <xdr:spPr>
        <a:xfrm>
          <a:off x="9588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2540</xdr:rowOff>
    </xdr:from>
    <xdr:to>
      <xdr:col>46</xdr:col>
      <xdr:colOff>38100</xdr:colOff>
      <xdr:row>34</xdr:row>
      <xdr:rowOff>104140</xdr:rowOff>
    </xdr:to>
    <xdr:sp macro="" textlink="">
      <xdr:nvSpPr>
        <xdr:cNvPr id="117" name="楕円 116"/>
        <xdr:cNvSpPr/>
      </xdr:nvSpPr>
      <xdr:spPr>
        <a:xfrm>
          <a:off x="8699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53340</xdr:rowOff>
    </xdr:from>
    <xdr:to>
      <xdr:col>50</xdr:col>
      <xdr:colOff>114300</xdr:colOff>
      <xdr:row>34</xdr:row>
      <xdr:rowOff>76200</xdr:rowOff>
    </xdr:to>
    <xdr:cxnSp macro="">
      <xdr:nvCxnSpPr>
        <xdr:cNvPr id="118" name="直線コネクタ 117"/>
        <xdr:cNvCxnSpPr/>
      </xdr:nvCxnSpPr>
      <xdr:spPr>
        <a:xfrm>
          <a:off x="8750300" y="588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143527</xdr:rowOff>
    </xdr:from>
    <xdr:ext cx="469744" cy="259045"/>
    <xdr:sp macro="" textlink="">
      <xdr:nvSpPr>
        <xdr:cNvPr id="119" name="n_1mainValue【図書館】&#10;一人当たり面積"/>
        <xdr:cNvSpPr txBox="1"/>
      </xdr:nvSpPr>
      <xdr:spPr>
        <a:xfrm>
          <a:off x="9391727"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120667</xdr:rowOff>
    </xdr:from>
    <xdr:ext cx="469744" cy="259045"/>
    <xdr:sp macro="" textlink="">
      <xdr:nvSpPr>
        <xdr:cNvPr id="120" name="n_2mainValue【図書館】&#10;一人当たり面積"/>
        <xdr:cNvSpPr txBox="1"/>
      </xdr:nvSpPr>
      <xdr:spPr>
        <a:xfrm>
          <a:off x="8515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45" name="直線コネクタ 144"/>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46"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47" name="直線コネクタ 146"/>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0"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1" name="フローチャート: 判断 150"/>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2" name="フローチャート: 判断 151"/>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53"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27305</xdr:rowOff>
    </xdr:from>
    <xdr:to>
      <xdr:col>15</xdr:col>
      <xdr:colOff>101600</xdr:colOff>
      <xdr:row>60</xdr:row>
      <xdr:rowOff>128905</xdr:rowOff>
    </xdr:to>
    <xdr:sp macro="" textlink="">
      <xdr:nvSpPr>
        <xdr:cNvPr id="154" name="フローチャート: 判断 153"/>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120032</xdr:rowOff>
    </xdr:from>
    <xdr:ext cx="405111" cy="259045"/>
    <xdr:sp macro="" textlink="">
      <xdr:nvSpPr>
        <xdr:cNvPr id="155"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59690</xdr:rowOff>
    </xdr:from>
    <xdr:to>
      <xdr:col>10</xdr:col>
      <xdr:colOff>165100</xdr:colOff>
      <xdr:row>59</xdr:row>
      <xdr:rowOff>161290</xdr:rowOff>
    </xdr:to>
    <xdr:sp macro="" textlink="">
      <xdr:nvSpPr>
        <xdr:cNvPr id="156" name="フローチャート: 判断 15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6367</xdr:rowOff>
    </xdr:from>
    <xdr:ext cx="405111" cy="259045"/>
    <xdr:sp macro="" textlink="">
      <xdr:nvSpPr>
        <xdr:cNvPr id="157"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63" name="楕円 162"/>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69215</xdr:rowOff>
    </xdr:from>
    <xdr:to>
      <xdr:col>15</xdr:col>
      <xdr:colOff>101600</xdr:colOff>
      <xdr:row>58</xdr:row>
      <xdr:rowOff>170815</xdr:rowOff>
    </xdr:to>
    <xdr:sp macro="" textlink="">
      <xdr:nvSpPr>
        <xdr:cNvPr id="164" name="楕円 163"/>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78105</xdr:rowOff>
    </xdr:from>
    <xdr:to>
      <xdr:col>19</xdr:col>
      <xdr:colOff>177800</xdr:colOff>
      <xdr:row>58</xdr:row>
      <xdr:rowOff>120015</xdr:rowOff>
    </xdr:to>
    <xdr:cxnSp macro="">
      <xdr:nvCxnSpPr>
        <xdr:cNvPr id="165" name="直線コネクタ 164"/>
        <xdr:cNvCxnSpPr/>
      </xdr:nvCxnSpPr>
      <xdr:spPr>
        <a:xfrm flipV="1">
          <a:off x="2908300" y="10022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145432</xdr:rowOff>
    </xdr:from>
    <xdr:ext cx="405111" cy="259045"/>
    <xdr:sp macro="" textlink="">
      <xdr:nvSpPr>
        <xdr:cNvPr id="166" name="n_1mainValue【体育館・プール】&#10;有形固定資産減価償却率"/>
        <xdr:cNvSpPr txBox="1"/>
      </xdr:nvSpPr>
      <xdr:spPr>
        <a:xfrm>
          <a:off x="3582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167"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9" name="テキスト ボックス 17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1" name="テキスト ボックス 18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3" name="テキスト ボックス 18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5" name="テキスト ボックス 18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89" name="直線コネクタ 188"/>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0"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1" name="直線コネクタ 190"/>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2"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3" name="直線コネクタ 192"/>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194"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195" name="フローチャート: 判断 194"/>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197"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8" name="フローチャート: 判断 197"/>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99"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47498</xdr:rowOff>
    </xdr:from>
    <xdr:to>
      <xdr:col>41</xdr:col>
      <xdr:colOff>101600</xdr:colOff>
      <xdr:row>61</xdr:row>
      <xdr:rowOff>149098</xdr:rowOff>
    </xdr:to>
    <xdr:sp macro="" textlink="">
      <xdr:nvSpPr>
        <xdr:cNvPr id="200" name="フローチャート: 判断 199"/>
        <xdr:cNvSpPr/>
      </xdr:nvSpPr>
      <xdr:spPr>
        <a:xfrm>
          <a:off x="7810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165625</xdr:rowOff>
    </xdr:from>
    <xdr:ext cx="469744" cy="259045"/>
    <xdr:sp macro="" textlink="">
      <xdr:nvSpPr>
        <xdr:cNvPr id="201" name="n_3aveValue【体育館・プール】&#10;一人当たり面積"/>
        <xdr:cNvSpPr txBox="1"/>
      </xdr:nvSpPr>
      <xdr:spPr>
        <a:xfrm>
          <a:off x="7626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07" name="楕円 206"/>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95504</xdr:rowOff>
    </xdr:from>
    <xdr:to>
      <xdr:col>46</xdr:col>
      <xdr:colOff>38100</xdr:colOff>
      <xdr:row>63</xdr:row>
      <xdr:rowOff>25654</xdr:rowOff>
    </xdr:to>
    <xdr:sp macro="" textlink="">
      <xdr:nvSpPr>
        <xdr:cNvPr id="208" name="楕円 207"/>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146304</xdr:rowOff>
    </xdr:to>
    <xdr:cxnSp macro="">
      <xdr:nvCxnSpPr>
        <xdr:cNvPr id="209" name="直線コネクタ 208"/>
        <xdr:cNvCxnSpPr/>
      </xdr:nvCxnSpPr>
      <xdr:spPr>
        <a:xfrm>
          <a:off x="8750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210"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11"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23" name="テキスト ボックス 222"/>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1" name="テキスト ボックス 23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35" name="直線コネクタ 234"/>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36"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37" name="直線コネクタ 236"/>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38"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39" name="直線コネクタ 238"/>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40"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41" name="フローチャート: 判断 240"/>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42" name="フローチャート: 判断 241"/>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20972</xdr:rowOff>
    </xdr:from>
    <xdr:ext cx="405111" cy="259045"/>
    <xdr:sp macro="" textlink="">
      <xdr:nvSpPr>
        <xdr:cNvPr id="243"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128270</xdr:rowOff>
    </xdr:from>
    <xdr:to>
      <xdr:col>15</xdr:col>
      <xdr:colOff>101600</xdr:colOff>
      <xdr:row>81</xdr:row>
      <xdr:rowOff>58420</xdr:rowOff>
    </xdr:to>
    <xdr:sp macro="" textlink="">
      <xdr:nvSpPr>
        <xdr:cNvPr id="244" name="フローチャート: 判断 243"/>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49547</xdr:rowOff>
    </xdr:from>
    <xdr:ext cx="405111" cy="259045"/>
    <xdr:sp macro="" textlink="">
      <xdr:nvSpPr>
        <xdr:cNvPr id="245"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34925</xdr:rowOff>
    </xdr:from>
    <xdr:to>
      <xdr:col>10</xdr:col>
      <xdr:colOff>165100</xdr:colOff>
      <xdr:row>81</xdr:row>
      <xdr:rowOff>136525</xdr:rowOff>
    </xdr:to>
    <xdr:sp macro="" textlink="">
      <xdr:nvSpPr>
        <xdr:cNvPr id="246" name="フローチャート: 判断 245"/>
        <xdr:cNvSpPr/>
      </xdr:nvSpPr>
      <xdr:spPr>
        <a:xfrm>
          <a:off x="1968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153052</xdr:rowOff>
    </xdr:from>
    <xdr:ext cx="405111" cy="259045"/>
    <xdr:sp macro="" textlink="">
      <xdr:nvSpPr>
        <xdr:cNvPr id="247" name="n_3aveValue【福祉施設】&#10;有形固定資産減価償却率"/>
        <xdr:cNvSpPr txBox="1"/>
      </xdr:nvSpPr>
      <xdr:spPr>
        <a:xfrm>
          <a:off x="1816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253" name="楕円 252"/>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113030</xdr:rowOff>
    </xdr:from>
    <xdr:to>
      <xdr:col>15</xdr:col>
      <xdr:colOff>101600</xdr:colOff>
      <xdr:row>80</xdr:row>
      <xdr:rowOff>43180</xdr:rowOff>
    </xdr:to>
    <xdr:sp macro="" textlink="">
      <xdr:nvSpPr>
        <xdr:cNvPr id="254" name="楕円 253"/>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163830</xdr:rowOff>
    </xdr:to>
    <xdr:cxnSp macro="">
      <xdr:nvCxnSpPr>
        <xdr:cNvPr id="255" name="直線コネクタ 254"/>
        <xdr:cNvCxnSpPr/>
      </xdr:nvCxnSpPr>
      <xdr:spPr>
        <a:xfrm flipV="1">
          <a:off x="2908300" y="13670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21607</xdr:rowOff>
    </xdr:from>
    <xdr:ext cx="405111" cy="259045"/>
    <xdr:sp macro="" textlink="">
      <xdr:nvSpPr>
        <xdr:cNvPr id="256" name="n_1mainValue【福祉施設】&#10;有形固定資産減価償却率"/>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57" name="n_2mainValue【福祉施設】&#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81" name="直線コネクタ 28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83" name="直線コネクタ 28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8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285" name="直線コネクタ 28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286"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287" name="フローチャート: 判断 28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288" name="フローチャート: 判断 28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99077</xdr:rowOff>
    </xdr:from>
    <xdr:ext cx="469744" cy="259045"/>
    <xdr:sp macro="" textlink="">
      <xdr:nvSpPr>
        <xdr:cNvPr id="289"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90" name="フローチャート: 判断 289"/>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91"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0</xdr:rowOff>
    </xdr:from>
    <xdr:to>
      <xdr:col>41</xdr:col>
      <xdr:colOff>101600</xdr:colOff>
      <xdr:row>82</xdr:row>
      <xdr:rowOff>101600</xdr:rowOff>
    </xdr:to>
    <xdr:sp macro="" textlink="">
      <xdr:nvSpPr>
        <xdr:cNvPr id="292" name="フローチャート: 判断 291"/>
        <xdr:cNvSpPr/>
      </xdr:nvSpPr>
      <xdr:spPr>
        <a:xfrm>
          <a:off x="7810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118127</xdr:rowOff>
    </xdr:from>
    <xdr:ext cx="469744" cy="259045"/>
    <xdr:sp macro="" textlink="">
      <xdr:nvSpPr>
        <xdr:cNvPr id="293" name="n_3aveValue【福祉施設】&#10;一人当たり面積"/>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95250</xdr:rowOff>
    </xdr:from>
    <xdr:to>
      <xdr:col>50</xdr:col>
      <xdr:colOff>165100</xdr:colOff>
      <xdr:row>86</xdr:row>
      <xdr:rowOff>25400</xdr:rowOff>
    </xdr:to>
    <xdr:sp macro="" textlink="">
      <xdr:nvSpPr>
        <xdr:cNvPr id="299" name="楕円 298"/>
        <xdr:cNvSpPr/>
      </xdr:nvSpPr>
      <xdr:spPr>
        <a:xfrm>
          <a:off x="9588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82550</xdr:rowOff>
    </xdr:from>
    <xdr:to>
      <xdr:col>46</xdr:col>
      <xdr:colOff>38100</xdr:colOff>
      <xdr:row>86</xdr:row>
      <xdr:rowOff>12700</xdr:rowOff>
    </xdr:to>
    <xdr:sp macro="" textlink="">
      <xdr:nvSpPr>
        <xdr:cNvPr id="300" name="楕円 299"/>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146050</xdr:rowOff>
    </xdr:to>
    <xdr:cxnSp macro="">
      <xdr:nvCxnSpPr>
        <xdr:cNvPr id="301" name="直線コネクタ 300"/>
        <xdr:cNvCxnSpPr/>
      </xdr:nvCxnSpPr>
      <xdr:spPr>
        <a:xfrm>
          <a:off x="8750300" y="1470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16527</xdr:rowOff>
    </xdr:from>
    <xdr:ext cx="469744" cy="259045"/>
    <xdr:sp macro="" textlink="">
      <xdr:nvSpPr>
        <xdr:cNvPr id="302" name="n_1mainValue【福祉施設】&#10;一人当たり面積"/>
        <xdr:cNvSpPr txBox="1"/>
      </xdr:nvSpPr>
      <xdr:spPr>
        <a:xfrm>
          <a:off x="9391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03"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4" name="テキスト ボックス 31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5" name="直線コネクタ 31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6" name="テキスト ボックス 31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7" name="直線コネクタ 31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8" name="テキスト ボックス 31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9" name="直線コネクタ 31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0" name="テキスト ボックス 31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1" name="直線コネクタ 32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2" name="テキスト ボックス 32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3" name="直線コネクタ 32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4" name="テキスト ボックス 32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5" name="直線コネクタ 32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6" name="テキスト ボックス 32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28" name="直線コネクタ 327"/>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29"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30" name="直線コネクタ 329"/>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2" name="直線コネクタ 33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33"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34" name="フローチャート: 判断 333"/>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35" name="フローチャート: 判断 334"/>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34307</xdr:rowOff>
    </xdr:from>
    <xdr:ext cx="405111" cy="259045"/>
    <xdr:sp macro="" textlink="">
      <xdr:nvSpPr>
        <xdr:cNvPr id="336"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84455</xdr:rowOff>
    </xdr:from>
    <xdr:to>
      <xdr:col>15</xdr:col>
      <xdr:colOff>101600</xdr:colOff>
      <xdr:row>105</xdr:row>
      <xdr:rowOff>14605</xdr:rowOff>
    </xdr:to>
    <xdr:sp macro="" textlink="">
      <xdr:nvSpPr>
        <xdr:cNvPr id="337" name="フローチャート: 判断 336"/>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31132</xdr:rowOff>
    </xdr:from>
    <xdr:ext cx="405111" cy="259045"/>
    <xdr:sp macro="" textlink="">
      <xdr:nvSpPr>
        <xdr:cNvPr id="33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36830</xdr:rowOff>
    </xdr:from>
    <xdr:to>
      <xdr:col>10</xdr:col>
      <xdr:colOff>165100</xdr:colOff>
      <xdr:row>106</xdr:row>
      <xdr:rowOff>138430</xdr:rowOff>
    </xdr:to>
    <xdr:sp macro="" textlink="">
      <xdr:nvSpPr>
        <xdr:cNvPr id="339" name="フローチャート: 判断 338"/>
        <xdr:cNvSpPr/>
      </xdr:nvSpPr>
      <xdr:spPr>
        <a:xfrm>
          <a:off x="196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154957</xdr:rowOff>
    </xdr:from>
    <xdr:ext cx="405111" cy="259045"/>
    <xdr:sp macro="" textlink="">
      <xdr:nvSpPr>
        <xdr:cNvPr id="340" name="n_3aveValue【市民会館】&#10;有形固定資産減価償却率"/>
        <xdr:cNvSpPr txBox="1"/>
      </xdr:nvSpPr>
      <xdr:spPr>
        <a:xfrm>
          <a:off x="1816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46" name="楕円 345"/>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47" name="楕円 346"/>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20955</xdr:rowOff>
    </xdr:to>
    <xdr:cxnSp macro="">
      <xdr:nvCxnSpPr>
        <xdr:cNvPr id="348" name="直線コネクタ 347"/>
        <xdr:cNvCxnSpPr/>
      </xdr:nvCxnSpPr>
      <xdr:spPr>
        <a:xfrm flipV="1">
          <a:off x="2908300" y="1798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46372</xdr:rowOff>
    </xdr:from>
    <xdr:ext cx="405111" cy="259045"/>
    <xdr:sp macro="" textlink="">
      <xdr:nvSpPr>
        <xdr:cNvPr id="349" name="n_1mainValue【市民会館】&#10;有形固定資産減価償却率"/>
        <xdr:cNvSpPr txBox="1"/>
      </xdr:nvSpPr>
      <xdr:spPr>
        <a:xfrm>
          <a:off x="35820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50" name="n_2main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9" name="テキスト ボックス 3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0" name="直線コネクタ 3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1" name="直線コネクタ 36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2" name="テキスト ボックス 36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3" name="直線コネクタ 36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4" name="テキスト ボックス 36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5" name="直線コネクタ 36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6" name="テキスト ボックス 36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7" name="直線コネクタ 36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8" name="テキスト ボックス 36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9" name="直線コネクタ 36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0" name="テキスト ボックス 36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1" name="直線コネクタ 37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2" name="テキスト ボックス 37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74" name="直線コネクタ 373"/>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75"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76" name="直線コネクタ 375"/>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77"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78" name="直線コネクタ 377"/>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379"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80" name="フローチャート: 判断 379"/>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81" name="フローチャート: 判断 380"/>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82"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83" name="フローチャート: 判断 38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72407</xdr:rowOff>
    </xdr:from>
    <xdr:ext cx="469744" cy="259045"/>
    <xdr:sp macro="" textlink="">
      <xdr:nvSpPr>
        <xdr:cNvPr id="384"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52070</xdr:rowOff>
    </xdr:from>
    <xdr:to>
      <xdr:col>41</xdr:col>
      <xdr:colOff>101600</xdr:colOff>
      <xdr:row>105</xdr:row>
      <xdr:rowOff>153670</xdr:rowOff>
    </xdr:to>
    <xdr:sp macro="" textlink="">
      <xdr:nvSpPr>
        <xdr:cNvPr id="385" name="フローチャート: 判断 384"/>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170197</xdr:rowOff>
    </xdr:from>
    <xdr:ext cx="469744" cy="259045"/>
    <xdr:sp macro="" textlink="">
      <xdr:nvSpPr>
        <xdr:cNvPr id="386"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392" name="楕円 391"/>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393" name="楕円 392"/>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99061</xdr:rowOff>
    </xdr:from>
    <xdr:to>
      <xdr:col>50</xdr:col>
      <xdr:colOff>114300</xdr:colOff>
      <xdr:row>104</xdr:row>
      <xdr:rowOff>106680</xdr:rowOff>
    </xdr:to>
    <xdr:cxnSp macro="">
      <xdr:nvCxnSpPr>
        <xdr:cNvPr id="394" name="直線コネクタ 393"/>
        <xdr:cNvCxnSpPr/>
      </xdr:nvCxnSpPr>
      <xdr:spPr>
        <a:xfrm>
          <a:off x="8750300" y="17929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2557</xdr:rowOff>
    </xdr:from>
    <xdr:ext cx="469744" cy="259045"/>
    <xdr:sp macro="" textlink="">
      <xdr:nvSpPr>
        <xdr:cNvPr id="395"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396" name="n_2mainValue【市民会館】&#10;一人当たり面積"/>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7" name="テキスト ボックス 4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9" name="テキスト ボックス 4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7" name="テキスト ボックス 4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21" name="直線コネクタ 420"/>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22"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23" name="直線コネクタ 422"/>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24"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5" name="直線コネクタ 424"/>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26"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27" name="フローチャート: 判断 426"/>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28" name="フローチャート: 判断 427"/>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429"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141605</xdr:rowOff>
    </xdr:from>
    <xdr:to>
      <xdr:col>76</xdr:col>
      <xdr:colOff>165100</xdr:colOff>
      <xdr:row>37</xdr:row>
      <xdr:rowOff>71755</xdr:rowOff>
    </xdr:to>
    <xdr:sp macro="" textlink="">
      <xdr:nvSpPr>
        <xdr:cNvPr id="430" name="フローチャート: 判断 429"/>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88282</xdr:rowOff>
    </xdr:from>
    <xdr:ext cx="405111" cy="259045"/>
    <xdr:sp macro="" textlink="">
      <xdr:nvSpPr>
        <xdr:cNvPr id="431"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21590</xdr:rowOff>
    </xdr:from>
    <xdr:to>
      <xdr:col>72</xdr:col>
      <xdr:colOff>38100</xdr:colOff>
      <xdr:row>40</xdr:row>
      <xdr:rowOff>123190</xdr:rowOff>
    </xdr:to>
    <xdr:sp macro="" textlink="">
      <xdr:nvSpPr>
        <xdr:cNvPr id="432" name="フローチャート: 判断 431"/>
        <xdr:cNvSpPr/>
      </xdr:nvSpPr>
      <xdr:spPr>
        <a:xfrm>
          <a:off x="13652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139717</xdr:rowOff>
    </xdr:from>
    <xdr:ext cx="405111" cy="259045"/>
    <xdr:sp macro="" textlink="">
      <xdr:nvSpPr>
        <xdr:cNvPr id="433" name="n_3aveValue【一般廃棄物処理施設】&#10;有形固定資産減価償却率"/>
        <xdr:cNvSpPr txBox="1"/>
      </xdr:nvSpPr>
      <xdr:spPr>
        <a:xfrm>
          <a:off x="13500744" y="665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39" name="楕円 438"/>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635</xdr:rowOff>
    </xdr:from>
    <xdr:to>
      <xdr:col>76</xdr:col>
      <xdr:colOff>165100</xdr:colOff>
      <xdr:row>38</xdr:row>
      <xdr:rowOff>102235</xdr:rowOff>
    </xdr:to>
    <xdr:sp macro="" textlink="">
      <xdr:nvSpPr>
        <xdr:cNvPr id="440" name="楕円 439"/>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110490</xdr:rowOff>
    </xdr:to>
    <xdr:cxnSp macro="">
      <xdr:nvCxnSpPr>
        <xdr:cNvPr id="441" name="直線コネクタ 440"/>
        <xdr:cNvCxnSpPr/>
      </xdr:nvCxnSpPr>
      <xdr:spPr>
        <a:xfrm>
          <a:off x="14592300" y="65665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42" name="n_1main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3" name="n_2mainValue【一般廃棄物処理施設】&#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5" name="テキスト ボックス 4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7" name="テキスト ボックス 4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9" name="テキスト ボックス 4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1" name="テキスト ボックス 4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3" name="テキスト ボックス 4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67" name="直線コネクタ 466"/>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68"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69" name="直線コネクタ 468"/>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70"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71" name="直線コネクタ 470"/>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72"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473" name="フローチャート: 判断 472"/>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474" name="フローチャート: 判断 473"/>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161441</xdr:rowOff>
    </xdr:from>
    <xdr:ext cx="534377" cy="259045"/>
    <xdr:sp macro="" textlink="">
      <xdr:nvSpPr>
        <xdr:cNvPr id="475"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41356</xdr:rowOff>
    </xdr:from>
    <xdr:to>
      <xdr:col>107</xdr:col>
      <xdr:colOff>101600</xdr:colOff>
      <xdr:row>39</xdr:row>
      <xdr:rowOff>142956</xdr:rowOff>
    </xdr:to>
    <xdr:sp macro="" textlink="">
      <xdr:nvSpPr>
        <xdr:cNvPr id="476" name="フローチャート: 判断 475"/>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159483</xdr:rowOff>
    </xdr:from>
    <xdr:ext cx="534377" cy="259045"/>
    <xdr:sp macro="" textlink="">
      <xdr:nvSpPr>
        <xdr:cNvPr id="477"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106904</xdr:rowOff>
    </xdr:from>
    <xdr:to>
      <xdr:col>102</xdr:col>
      <xdr:colOff>165100</xdr:colOff>
      <xdr:row>40</xdr:row>
      <xdr:rowOff>37054</xdr:rowOff>
    </xdr:to>
    <xdr:sp macro="" textlink="">
      <xdr:nvSpPr>
        <xdr:cNvPr id="478" name="フローチャート: 判断 477"/>
        <xdr:cNvSpPr/>
      </xdr:nvSpPr>
      <xdr:spPr>
        <a:xfrm>
          <a:off x="19494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53581</xdr:rowOff>
    </xdr:from>
    <xdr:ext cx="534377" cy="259045"/>
    <xdr:sp macro="" textlink="">
      <xdr:nvSpPr>
        <xdr:cNvPr id="479" name="n_3aveValue【一般廃棄物処理施設】&#10;一人当たり有形固定資産（償却資産）額"/>
        <xdr:cNvSpPr txBox="1"/>
      </xdr:nvSpPr>
      <xdr:spPr>
        <a:xfrm>
          <a:off x="19278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16995</xdr:rowOff>
    </xdr:from>
    <xdr:to>
      <xdr:col>112</xdr:col>
      <xdr:colOff>38100</xdr:colOff>
      <xdr:row>40</xdr:row>
      <xdr:rowOff>118595</xdr:rowOff>
    </xdr:to>
    <xdr:sp macro="" textlink="">
      <xdr:nvSpPr>
        <xdr:cNvPr id="485" name="楕円 484"/>
        <xdr:cNvSpPr/>
      </xdr:nvSpPr>
      <xdr:spPr>
        <a:xfrm>
          <a:off x="21272500" y="68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39268</xdr:rowOff>
    </xdr:from>
    <xdr:to>
      <xdr:col>107</xdr:col>
      <xdr:colOff>101600</xdr:colOff>
      <xdr:row>40</xdr:row>
      <xdr:rowOff>140868</xdr:rowOff>
    </xdr:to>
    <xdr:sp macro="" textlink="">
      <xdr:nvSpPr>
        <xdr:cNvPr id="486" name="楕円 485"/>
        <xdr:cNvSpPr/>
      </xdr:nvSpPr>
      <xdr:spPr>
        <a:xfrm>
          <a:off x="20383500" y="689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67795</xdr:rowOff>
    </xdr:from>
    <xdr:to>
      <xdr:col>111</xdr:col>
      <xdr:colOff>177800</xdr:colOff>
      <xdr:row>40</xdr:row>
      <xdr:rowOff>90068</xdr:rowOff>
    </xdr:to>
    <xdr:cxnSp macro="">
      <xdr:nvCxnSpPr>
        <xdr:cNvPr id="487" name="直線コネクタ 486"/>
        <xdr:cNvCxnSpPr/>
      </xdr:nvCxnSpPr>
      <xdr:spPr>
        <a:xfrm flipV="1">
          <a:off x="20434300" y="6925795"/>
          <a:ext cx="8890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109722</xdr:rowOff>
    </xdr:from>
    <xdr:ext cx="534377" cy="259045"/>
    <xdr:sp macro="" textlink="">
      <xdr:nvSpPr>
        <xdr:cNvPr id="488" name="n_1mainValue【一般廃棄物処理施設】&#10;一人当たり有形固定資産（償却資産）額"/>
        <xdr:cNvSpPr txBox="1"/>
      </xdr:nvSpPr>
      <xdr:spPr>
        <a:xfrm>
          <a:off x="21043411" y="69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131995</xdr:rowOff>
    </xdr:from>
    <xdr:ext cx="534377" cy="259045"/>
    <xdr:sp macro="" textlink="">
      <xdr:nvSpPr>
        <xdr:cNvPr id="489" name="n_2mainValue【一般廃棄物処理施設】&#10;一人当たり有形固定資産（償却資産）額"/>
        <xdr:cNvSpPr txBox="1"/>
      </xdr:nvSpPr>
      <xdr:spPr>
        <a:xfrm>
          <a:off x="20167111" y="698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0" name="正方形/長方形 4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1" name="正方形/長方形 4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2" name="正方形/長方形 4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3" name="正方形/長方形 4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4" name="正方形/長方形 4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5" name="正方形/長方形 4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6" name="正方形/長方形 4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7" name="正方形/長方形 4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8" name="テキスト ボックス 4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9" name="直線コネクタ 4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0" name="テキスト ボックス 49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1" name="直線コネクタ 50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02" name="テキスト ボックス 50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3" name="直線コネクタ 50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4" name="テキスト ボックス 50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5" name="直線コネクタ 50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6" name="テキスト ボックス 50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7" name="直線コネクタ 50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8" name="テキスト ボックス 50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0" name="テキスト ボックス 50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12" name="直線コネクタ 51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1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14" name="直線コネクタ 51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1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16" name="直線コネクタ 51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1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18" name="フローチャート: 判断 51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19" name="フローチャート: 判断 51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46499</xdr:rowOff>
    </xdr:from>
    <xdr:ext cx="405111" cy="259045"/>
    <xdr:sp macro="" textlink="">
      <xdr:nvSpPr>
        <xdr:cNvPr id="520"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xdr:rowOff>
    </xdr:from>
    <xdr:to>
      <xdr:col>76</xdr:col>
      <xdr:colOff>165100</xdr:colOff>
      <xdr:row>60</xdr:row>
      <xdr:rowOff>107950</xdr:rowOff>
    </xdr:to>
    <xdr:sp macro="" textlink="">
      <xdr:nvSpPr>
        <xdr:cNvPr id="521" name="フローチャート: 判断 520"/>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99077</xdr:rowOff>
    </xdr:from>
    <xdr:ext cx="405111" cy="259045"/>
    <xdr:sp macro="" textlink="">
      <xdr:nvSpPr>
        <xdr:cNvPr id="522"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143510</xdr:rowOff>
    </xdr:from>
    <xdr:to>
      <xdr:col>72</xdr:col>
      <xdr:colOff>38100</xdr:colOff>
      <xdr:row>59</xdr:row>
      <xdr:rowOff>73660</xdr:rowOff>
    </xdr:to>
    <xdr:sp macro="" textlink="">
      <xdr:nvSpPr>
        <xdr:cNvPr id="523" name="フローチャート: 判断 522"/>
        <xdr:cNvSpPr/>
      </xdr:nvSpPr>
      <xdr:spPr>
        <a:xfrm>
          <a:off x="13652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90187</xdr:rowOff>
    </xdr:from>
    <xdr:ext cx="405111" cy="259045"/>
    <xdr:sp macro="" textlink="">
      <xdr:nvSpPr>
        <xdr:cNvPr id="524" name="n_3aveValue【保健センター・保健所】&#10;有形固定資産減価償却率"/>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5" name="テキスト ボックス 5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6" name="テキスト ボックス 5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7" name="テキスト ボックス 5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8" name="テキスト ボックス 5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9" name="テキスト ボックス 5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xdr:rowOff>
    </xdr:from>
    <xdr:to>
      <xdr:col>81</xdr:col>
      <xdr:colOff>101600</xdr:colOff>
      <xdr:row>59</xdr:row>
      <xdr:rowOff>103378</xdr:rowOff>
    </xdr:to>
    <xdr:sp macro="" textlink="">
      <xdr:nvSpPr>
        <xdr:cNvPr id="530" name="楕円 529"/>
        <xdr:cNvSpPr/>
      </xdr:nvSpPr>
      <xdr:spPr>
        <a:xfrm>
          <a:off x="1543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47498</xdr:rowOff>
    </xdr:from>
    <xdr:to>
      <xdr:col>76</xdr:col>
      <xdr:colOff>165100</xdr:colOff>
      <xdr:row>59</xdr:row>
      <xdr:rowOff>149098</xdr:rowOff>
    </xdr:to>
    <xdr:sp macro="" textlink="">
      <xdr:nvSpPr>
        <xdr:cNvPr id="531" name="楕円 530"/>
        <xdr:cNvSpPr/>
      </xdr:nvSpPr>
      <xdr:spPr>
        <a:xfrm>
          <a:off x="14541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52578</xdr:rowOff>
    </xdr:from>
    <xdr:to>
      <xdr:col>81</xdr:col>
      <xdr:colOff>50800</xdr:colOff>
      <xdr:row>59</xdr:row>
      <xdr:rowOff>98298</xdr:rowOff>
    </xdr:to>
    <xdr:cxnSp macro="">
      <xdr:nvCxnSpPr>
        <xdr:cNvPr id="532" name="直線コネクタ 531"/>
        <xdr:cNvCxnSpPr/>
      </xdr:nvCxnSpPr>
      <xdr:spPr>
        <a:xfrm flipV="1">
          <a:off x="14592300" y="101681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33" name="n_1mainValue【保健センター・保健所】&#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165625</xdr:rowOff>
    </xdr:from>
    <xdr:ext cx="405111" cy="259045"/>
    <xdr:sp macro="" textlink="">
      <xdr:nvSpPr>
        <xdr:cNvPr id="534" name="n_2mainValue【保健センター・保健所】&#10;有形固定資産減価償却率"/>
        <xdr:cNvSpPr txBox="1"/>
      </xdr:nvSpPr>
      <xdr:spPr>
        <a:xfrm>
          <a:off x="14389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4" name="テキスト ボックス 5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6" name="テキスト ボックス 5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60" name="直線コネクタ 559"/>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61"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62" name="直線コネクタ 561"/>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63"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64" name="直線コネクタ 563"/>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65"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66" name="フローチャート: 判断 565"/>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67" name="フローチャート: 判断 566"/>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164392</xdr:rowOff>
    </xdr:from>
    <xdr:ext cx="469744" cy="259045"/>
    <xdr:sp macro="" textlink="">
      <xdr:nvSpPr>
        <xdr:cNvPr id="568"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71665</xdr:rowOff>
    </xdr:from>
    <xdr:to>
      <xdr:col>107</xdr:col>
      <xdr:colOff>101600</xdr:colOff>
      <xdr:row>62</xdr:row>
      <xdr:rowOff>1815</xdr:rowOff>
    </xdr:to>
    <xdr:sp macro="" textlink="">
      <xdr:nvSpPr>
        <xdr:cNvPr id="569" name="フローチャート: 判断 568"/>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164392</xdr:rowOff>
    </xdr:from>
    <xdr:ext cx="469744" cy="259045"/>
    <xdr:sp macro="" textlink="">
      <xdr:nvSpPr>
        <xdr:cNvPr id="570"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161472</xdr:rowOff>
    </xdr:from>
    <xdr:to>
      <xdr:col>102</xdr:col>
      <xdr:colOff>165100</xdr:colOff>
      <xdr:row>63</xdr:row>
      <xdr:rowOff>91622</xdr:rowOff>
    </xdr:to>
    <xdr:sp macro="" textlink="">
      <xdr:nvSpPr>
        <xdr:cNvPr id="571" name="フローチャート: 判断 570"/>
        <xdr:cNvSpPr/>
      </xdr:nvSpPr>
      <xdr:spPr>
        <a:xfrm>
          <a:off x="19494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108149</xdr:rowOff>
    </xdr:from>
    <xdr:ext cx="469744" cy="259045"/>
    <xdr:sp macro="" textlink="">
      <xdr:nvSpPr>
        <xdr:cNvPr id="572" name="n_3aveValue【保健センター・保健所】&#10;一人当たり面積"/>
        <xdr:cNvSpPr txBox="1"/>
      </xdr:nvSpPr>
      <xdr:spPr>
        <a:xfrm>
          <a:off x="19310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578" name="楕円 577"/>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79" name="楕円 578"/>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580" name="直線コネクタ 579"/>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157134</xdr:rowOff>
    </xdr:from>
    <xdr:ext cx="469744" cy="259045"/>
    <xdr:sp macro="" textlink="">
      <xdr:nvSpPr>
        <xdr:cNvPr id="581"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82"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3" name="正方形/長方形 5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4" name="正方形/長方形 5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5" name="正方形/長方形 5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6" name="正方形/長方形 5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7" name="正方形/長方形 5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8" name="正方形/長方形 5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9" name="正方形/長方形 5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0" name="正方形/長方形 5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1" name="テキスト ボックス 5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2" name="直線コネクタ 5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93" name="テキスト ボックス 5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4" name="直線コネクタ 59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95" name="テキスト ボックス 59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6" name="直線コネクタ 59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7" name="テキスト ボックス 59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8" name="直線コネクタ 59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9" name="テキスト ボックス 59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0" name="直線コネクタ 59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1" name="テキスト ボックス 60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2" name="直線コネクタ 60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3" name="テキスト ボックス 60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4" name="直線コネクタ 60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05" name="テキスト ボックス 60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7" name="テキスト ボックス 60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09" name="直線コネクタ 608"/>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10"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11" name="直線コネクタ 610"/>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12"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13" name="直線コネクタ 612"/>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14"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15" name="フローチャート: 判断 614"/>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16" name="フローチャート: 判断 61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925</xdr:rowOff>
    </xdr:from>
    <xdr:ext cx="405111" cy="259045"/>
    <xdr:sp macro="" textlink="">
      <xdr:nvSpPr>
        <xdr:cNvPr id="617" name="n_1aveValue【消防施設】&#10;有形固定資産減価償却率"/>
        <xdr:cNvSpPr txBox="1"/>
      </xdr:nvSpPr>
      <xdr:spPr>
        <a:xfrm>
          <a:off x="15266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155484</xdr:rowOff>
    </xdr:from>
    <xdr:to>
      <xdr:col>76</xdr:col>
      <xdr:colOff>165100</xdr:colOff>
      <xdr:row>82</xdr:row>
      <xdr:rowOff>85634</xdr:rowOff>
    </xdr:to>
    <xdr:sp macro="" textlink="">
      <xdr:nvSpPr>
        <xdr:cNvPr id="618" name="フローチャート: 判断 617"/>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102161</xdr:rowOff>
    </xdr:from>
    <xdr:ext cx="405111" cy="259045"/>
    <xdr:sp macro="" textlink="">
      <xdr:nvSpPr>
        <xdr:cNvPr id="619"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37919</xdr:rowOff>
    </xdr:from>
    <xdr:to>
      <xdr:col>72</xdr:col>
      <xdr:colOff>38100</xdr:colOff>
      <xdr:row>79</xdr:row>
      <xdr:rowOff>139519</xdr:rowOff>
    </xdr:to>
    <xdr:sp macro="" textlink="">
      <xdr:nvSpPr>
        <xdr:cNvPr id="620" name="フローチャート: 判断 619"/>
        <xdr:cNvSpPr/>
      </xdr:nvSpPr>
      <xdr:spPr>
        <a:xfrm>
          <a:off x="13652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77</xdr:row>
      <xdr:rowOff>156046</xdr:rowOff>
    </xdr:from>
    <xdr:ext cx="405111" cy="259045"/>
    <xdr:sp macro="" textlink="">
      <xdr:nvSpPr>
        <xdr:cNvPr id="621" name="n_3aveValue【消防施設】&#10;有形固定資産減価償却率"/>
        <xdr:cNvSpPr txBox="1"/>
      </xdr:nvSpPr>
      <xdr:spPr>
        <a:xfrm>
          <a:off x="13500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627" name="楕円 626"/>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52614</xdr:rowOff>
    </xdr:from>
    <xdr:to>
      <xdr:col>76</xdr:col>
      <xdr:colOff>165100</xdr:colOff>
      <xdr:row>86</xdr:row>
      <xdr:rowOff>154214</xdr:rowOff>
    </xdr:to>
    <xdr:sp macro="" textlink="">
      <xdr:nvSpPr>
        <xdr:cNvPr id="628" name="楕円 627"/>
        <xdr:cNvSpPr/>
      </xdr:nvSpPr>
      <xdr:spPr>
        <a:xfrm>
          <a:off x="14541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103414</xdr:rowOff>
    </xdr:to>
    <xdr:cxnSp macro="">
      <xdr:nvCxnSpPr>
        <xdr:cNvPr id="629" name="直線コネクタ 628"/>
        <xdr:cNvCxnSpPr/>
      </xdr:nvCxnSpPr>
      <xdr:spPr>
        <a:xfrm flipV="1">
          <a:off x="14592300" y="147828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80027</xdr:rowOff>
    </xdr:from>
    <xdr:ext cx="405111" cy="259045"/>
    <xdr:sp macro="" textlink="">
      <xdr:nvSpPr>
        <xdr:cNvPr id="630" name="n_1mainValue【消防施設】&#10;有形固定資産減価償却率"/>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145341</xdr:rowOff>
    </xdr:from>
    <xdr:ext cx="405111" cy="259045"/>
    <xdr:sp macro="" textlink="">
      <xdr:nvSpPr>
        <xdr:cNvPr id="631" name="n_2mainValue【消防施設】&#10;有形固定資産減価償却率"/>
        <xdr:cNvSpPr txBox="1"/>
      </xdr:nvSpPr>
      <xdr:spPr>
        <a:xfrm>
          <a:off x="14389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55" name="直線コネクタ 654"/>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6"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7" name="直線コネクタ 65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58"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59" name="直線コネクタ 658"/>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60"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1" name="フローチャート: 判断 660"/>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62" name="フローチャート: 判断 661"/>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55897</xdr:rowOff>
    </xdr:from>
    <xdr:ext cx="469744" cy="259045"/>
    <xdr:sp macro="" textlink="">
      <xdr:nvSpPr>
        <xdr:cNvPr id="663"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64" name="フローチャート: 判断 663"/>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48277</xdr:rowOff>
    </xdr:from>
    <xdr:ext cx="469744" cy="259045"/>
    <xdr:sp macro="" textlink="">
      <xdr:nvSpPr>
        <xdr:cNvPr id="665"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132080</xdr:rowOff>
    </xdr:from>
    <xdr:to>
      <xdr:col>102</xdr:col>
      <xdr:colOff>165100</xdr:colOff>
      <xdr:row>85</xdr:row>
      <xdr:rowOff>62230</xdr:rowOff>
    </xdr:to>
    <xdr:sp macro="" textlink="">
      <xdr:nvSpPr>
        <xdr:cNvPr id="666" name="フローチャート: 判断 665"/>
        <xdr:cNvSpPr/>
      </xdr:nvSpPr>
      <xdr:spPr>
        <a:xfrm>
          <a:off x="19494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78757</xdr:rowOff>
    </xdr:from>
    <xdr:ext cx="469744" cy="259045"/>
    <xdr:sp macro="" textlink="">
      <xdr:nvSpPr>
        <xdr:cNvPr id="667" name="n_3aveValue【消防施設】&#10;一人当たり面積"/>
        <xdr:cNvSpPr txBox="1"/>
      </xdr:nvSpPr>
      <xdr:spPr>
        <a:xfrm>
          <a:off x="19310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33020</xdr:rowOff>
    </xdr:from>
    <xdr:to>
      <xdr:col>112</xdr:col>
      <xdr:colOff>38100</xdr:colOff>
      <xdr:row>86</xdr:row>
      <xdr:rowOff>134620</xdr:rowOff>
    </xdr:to>
    <xdr:sp macro="" textlink="">
      <xdr:nvSpPr>
        <xdr:cNvPr id="673" name="楕円 672"/>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33020</xdr:rowOff>
    </xdr:from>
    <xdr:to>
      <xdr:col>107</xdr:col>
      <xdr:colOff>101600</xdr:colOff>
      <xdr:row>86</xdr:row>
      <xdr:rowOff>134620</xdr:rowOff>
    </xdr:to>
    <xdr:sp macro="" textlink="">
      <xdr:nvSpPr>
        <xdr:cNvPr id="674" name="楕円 673"/>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83820</xdr:rowOff>
    </xdr:from>
    <xdr:to>
      <xdr:col>111</xdr:col>
      <xdr:colOff>177800</xdr:colOff>
      <xdr:row>86</xdr:row>
      <xdr:rowOff>83820</xdr:rowOff>
    </xdr:to>
    <xdr:cxnSp macro="">
      <xdr:nvCxnSpPr>
        <xdr:cNvPr id="675" name="直線コネクタ 674"/>
        <xdr:cNvCxnSpPr/>
      </xdr:nvCxnSpPr>
      <xdr:spPr>
        <a:xfrm>
          <a:off x="20434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125747</xdr:rowOff>
    </xdr:from>
    <xdr:ext cx="469744" cy="259045"/>
    <xdr:sp macro="" textlink="">
      <xdr:nvSpPr>
        <xdr:cNvPr id="676"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77" name="n_2mainValue【消防施設】&#10;一人当たり面積"/>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7" name="テキスト ボックス 69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01" name="直線コネクタ 700"/>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02"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3" name="直線コネクタ 70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04"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05" name="直線コネクタ 704"/>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06"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07" name="フローチャート: 判断 706"/>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08" name="フローチャート: 判断 707"/>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45738</xdr:rowOff>
    </xdr:from>
    <xdr:ext cx="405111" cy="259045"/>
    <xdr:sp macro="" textlink="">
      <xdr:nvSpPr>
        <xdr:cNvPr id="709"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143511</xdr:rowOff>
    </xdr:from>
    <xdr:to>
      <xdr:col>76</xdr:col>
      <xdr:colOff>165100</xdr:colOff>
      <xdr:row>103</xdr:row>
      <xdr:rowOff>73661</xdr:rowOff>
    </xdr:to>
    <xdr:sp macro="" textlink="">
      <xdr:nvSpPr>
        <xdr:cNvPr id="710" name="フローチャート: 判断 709"/>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64788</xdr:rowOff>
    </xdr:from>
    <xdr:ext cx="405111" cy="259045"/>
    <xdr:sp macro="" textlink="">
      <xdr:nvSpPr>
        <xdr:cNvPr id="711"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82550</xdr:rowOff>
    </xdr:from>
    <xdr:to>
      <xdr:col>72</xdr:col>
      <xdr:colOff>38100</xdr:colOff>
      <xdr:row>105</xdr:row>
      <xdr:rowOff>12700</xdr:rowOff>
    </xdr:to>
    <xdr:sp macro="" textlink="">
      <xdr:nvSpPr>
        <xdr:cNvPr id="712" name="フローチャート: 判断 71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29227</xdr:rowOff>
    </xdr:from>
    <xdr:ext cx="405111" cy="259045"/>
    <xdr:sp macro="" textlink="">
      <xdr:nvSpPr>
        <xdr:cNvPr id="713"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128270</xdr:rowOff>
    </xdr:from>
    <xdr:to>
      <xdr:col>81</xdr:col>
      <xdr:colOff>101600</xdr:colOff>
      <xdr:row>101</xdr:row>
      <xdr:rowOff>58420</xdr:rowOff>
    </xdr:to>
    <xdr:sp macro="" textlink="">
      <xdr:nvSpPr>
        <xdr:cNvPr id="719" name="楕円 718"/>
        <xdr:cNvSpPr/>
      </xdr:nvSpPr>
      <xdr:spPr>
        <a:xfrm>
          <a:off x="15430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166370</xdr:rowOff>
    </xdr:from>
    <xdr:to>
      <xdr:col>76</xdr:col>
      <xdr:colOff>165100</xdr:colOff>
      <xdr:row>101</xdr:row>
      <xdr:rowOff>96520</xdr:rowOff>
    </xdr:to>
    <xdr:sp macro="" textlink="">
      <xdr:nvSpPr>
        <xdr:cNvPr id="720" name="楕円 719"/>
        <xdr:cNvSpPr/>
      </xdr:nvSpPr>
      <xdr:spPr>
        <a:xfrm>
          <a:off x="14541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101</xdr:row>
      <xdr:rowOff>45720</xdr:rowOff>
    </xdr:to>
    <xdr:cxnSp macro="">
      <xdr:nvCxnSpPr>
        <xdr:cNvPr id="721" name="直線コネクタ 720"/>
        <xdr:cNvCxnSpPr/>
      </xdr:nvCxnSpPr>
      <xdr:spPr>
        <a:xfrm flipV="1">
          <a:off x="14592300" y="17324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74947</xdr:rowOff>
    </xdr:from>
    <xdr:ext cx="405111" cy="259045"/>
    <xdr:sp macro="" textlink="">
      <xdr:nvSpPr>
        <xdr:cNvPr id="722" name="n_1mainValue【庁舎】&#10;有形固定資産減価償却率"/>
        <xdr:cNvSpPr txBox="1"/>
      </xdr:nvSpPr>
      <xdr:spPr>
        <a:xfrm>
          <a:off x="152660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113047</xdr:rowOff>
    </xdr:from>
    <xdr:ext cx="405111" cy="259045"/>
    <xdr:sp macro="" textlink="">
      <xdr:nvSpPr>
        <xdr:cNvPr id="723" name="n_2mainValue【庁舎】&#10;有形固定資産減価償却率"/>
        <xdr:cNvSpPr txBox="1"/>
      </xdr:nvSpPr>
      <xdr:spPr>
        <a:xfrm>
          <a:off x="14389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4" name="直線コネクタ 7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5" name="テキスト ボックス 7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6" name="直線コネクタ 7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37" name="テキスト ボックス 7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38" name="直線コネクタ 7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9" name="テキスト ボックス 7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0" name="直線コネクタ 7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1" name="テキスト ボックス 7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2" name="直線コネクタ 7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3" name="テキスト ボックス 7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45" name="直線コネクタ 744"/>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46"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47" name="直線コネクタ 746"/>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48"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49" name="直線コネクタ 748"/>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50"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51" name="フローチャート: 判断 750"/>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52" name="フローチャート: 判断 751"/>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26940</xdr:rowOff>
    </xdr:from>
    <xdr:ext cx="469744" cy="259045"/>
    <xdr:sp macro="" textlink="">
      <xdr:nvSpPr>
        <xdr:cNvPr id="753"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84837</xdr:rowOff>
    </xdr:from>
    <xdr:to>
      <xdr:col>107</xdr:col>
      <xdr:colOff>101600</xdr:colOff>
      <xdr:row>105</xdr:row>
      <xdr:rowOff>14987</xdr:rowOff>
    </xdr:to>
    <xdr:sp macro="" textlink="">
      <xdr:nvSpPr>
        <xdr:cNvPr id="754" name="フローチャート: 判断 753"/>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31514</xdr:rowOff>
    </xdr:from>
    <xdr:ext cx="469744" cy="259045"/>
    <xdr:sp macro="" textlink="">
      <xdr:nvSpPr>
        <xdr:cNvPr id="755"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109982</xdr:rowOff>
    </xdr:from>
    <xdr:to>
      <xdr:col>102</xdr:col>
      <xdr:colOff>165100</xdr:colOff>
      <xdr:row>104</xdr:row>
      <xdr:rowOff>40132</xdr:rowOff>
    </xdr:to>
    <xdr:sp macro="" textlink="">
      <xdr:nvSpPr>
        <xdr:cNvPr id="756" name="フローチャート: 判断 755"/>
        <xdr:cNvSpPr/>
      </xdr:nvSpPr>
      <xdr:spPr>
        <a:xfrm>
          <a:off x="19494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56659</xdr:rowOff>
    </xdr:from>
    <xdr:ext cx="469744" cy="259045"/>
    <xdr:sp macro="" textlink="">
      <xdr:nvSpPr>
        <xdr:cNvPr id="757" name="n_3aveValue【庁舎】&#10;一人当たり面積"/>
        <xdr:cNvSpPr txBox="1"/>
      </xdr:nvSpPr>
      <xdr:spPr>
        <a:xfrm>
          <a:off x="19310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167132</xdr:rowOff>
    </xdr:from>
    <xdr:to>
      <xdr:col>112</xdr:col>
      <xdr:colOff>38100</xdr:colOff>
      <xdr:row>105</xdr:row>
      <xdr:rowOff>97282</xdr:rowOff>
    </xdr:to>
    <xdr:sp macro="" textlink="">
      <xdr:nvSpPr>
        <xdr:cNvPr id="763" name="楕円 762"/>
        <xdr:cNvSpPr/>
      </xdr:nvSpPr>
      <xdr:spPr>
        <a:xfrm>
          <a:off x="21272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64" name="楕円 763"/>
        <xdr:cNvSpPr/>
      </xdr:nvSpPr>
      <xdr:spPr>
        <a:xfrm>
          <a:off x="2038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46482</xdr:rowOff>
    </xdr:to>
    <xdr:cxnSp macro="">
      <xdr:nvCxnSpPr>
        <xdr:cNvPr id="765" name="直線コネクタ 764"/>
        <xdr:cNvCxnSpPr/>
      </xdr:nvCxnSpPr>
      <xdr:spPr>
        <a:xfrm>
          <a:off x="20434300" y="180441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88409</xdr:rowOff>
    </xdr:from>
    <xdr:ext cx="469744" cy="259045"/>
    <xdr:sp macro="" textlink="">
      <xdr:nvSpPr>
        <xdr:cNvPr id="766" name="n_1mainValue【庁舎】&#10;一人当たり面積"/>
        <xdr:cNvSpPr txBox="1"/>
      </xdr:nvSpPr>
      <xdr:spPr>
        <a:xfrm>
          <a:off x="210757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67" name="n_2mainValue【庁舎】&#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8" name="正方形/長方形 7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9" name="正方形/長方形 7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0" name="テキスト ボックス 7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有形固定資産減価償却率については、類似団体内平均値と比較すると消防施設と庁舎の乖離が大きい。庁舎に関しては、昭和５６年に建築後、老朽化が進んでいることから類似団体内平均値を上回っており、消防施設は、９分団ある消防団の詰所等で、古いものでも昭和６３年の建築であり、新しい建物が多いことことから、類似団体内平均値から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施設の老朽化等については、小平市公共施設等総合管理計画の中で適正に管理していく。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基準財政収入額は、法人税割の増などの影響により、全体で０．９％の増額となった。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基準財政需要額は、保育需要の増などによる厚生費の増の影響などにより、全体で０．９％の増額となった。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結果、基準財政収入額、基準財政需要額ともに増額となっているものの、基準財政収入額の増額幅と基準財政需要額の増額幅が同程度であったことから、平成３０年度の財政力指数（単年度）は前年度と同率の０．９７となり、３か年平均は前年度から０．０１ポイント下回る０．９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19755</xdr:rowOff>
    </xdr:to>
    <xdr:cxnSp macro="">
      <xdr:nvCxnSpPr>
        <xdr:cNvPr id="72" name="直線コネクタ 71"/>
        <xdr:cNvCxnSpPr/>
      </xdr:nvCxnSpPr>
      <xdr:spPr>
        <a:xfrm>
          <a:off x="3225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xdr:cNvCxnSpPr/>
      </xdr:nvCxnSpPr>
      <xdr:spPr>
        <a:xfrm flipV="1">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59972</xdr:rowOff>
    </xdr:to>
    <xdr:cxnSp macro="">
      <xdr:nvCxnSpPr>
        <xdr:cNvPr id="78" name="直線コネクタ 77"/>
        <xdr:cNvCxnSpPr/>
      </xdr:nvCxnSpPr>
      <xdr:spPr>
        <a:xfrm flipV="1">
          <a:off x="1447800" y="689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9" name="フローチャート: 判断 78"/>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80" name="テキスト ボックス 79"/>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ysClr val="windowText" lastClr="000000"/>
              </a:solidFill>
              <a:latin typeface="ＭＳ Ｐゴシック" pitchFamily="50" charset="-128"/>
              <a:ea typeface="ＭＳ Ｐゴシック" pitchFamily="50" charset="-128"/>
              <a:cs typeface="+mn-cs"/>
            </a:rPr>
            <a:t>　</a:t>
          </a:r>
          <a:r>
            <a:rPr lang="ja-JP" altLang="ja-JP" sz="1100" b="0" i="0" baseline="0">
              <a:solidFill>
                <a:sysClr val="windowText" lastClr="000000"/>
              </a:solidFill>
              <a:latin typeface="ＭＳ Ｐゴシック" pitchFamily="50" charset="-128"/>
              <a:ea typeface="ＭＳ Ｐゴシック" pitchFamily="50" charset="-128"/>
              <a:cs typeface="+mn-cs"/>
            </a:rPr>
            <a:t>歳入面では、</a:t>
          </a:r>
          <a:r>
            <a:rPr lang="ja-JP" altLang="ja-JP" sz="1100">
              <a:solidFill>
                <a:sysClr val="windowText" lastClr="000000"/>
              </a:solidFill>
              <a:latin typeface="ＭＳ Ｐゴシック" pitchFamily="50" charset="-128"/>
              <a:ea typeface="ＭＳ Ｐゴシック" pitchFamily="50" charset="-128"/>
              <a:cs typeface="+mn-cs"/>
            </a:rPr>
            <a:t>市税が増となったほか、地方交付税や臨時財政対策債の増により、</a:t>
          </a:r>
          <a:r>
            <a:rPr lang="ja-JP" altLang="ja-JP" sz="1100" b="0" i="0" baseline="0">
              <a:solidFill>
                <a:sysClr val="windowText" lastClr="000000"/>
              </a:solidFill>
              <a:latin typeface="ＭＳ Ｐゴシック" pitchFamily="50" charset="-128"/>
              <a:ea typeface="ＭＳ Ｐゴシック" pitchFamily="50" charset="-128"/>
              <a:cs typeface="+mn-cs"/>
            </a:rPr>
            <a:t>経常一般財源全体では、昨年度より</a:t>
          </a:r>
          <a:r>
            <a:rPr lang="ja-JP" altLang="en-US" sz="1100" b="0" i="0" baseline="0">
              <a:solidFill>
                <a:sysClr val="windowText" lastClr="000000"/>
              </a:solidFill>
              <a:latin typeface="ＭＳ Ｐゴシック" pitchFamily="50" charset="-128"/>
              <a:ea typeface="ＭＳ Ｐゴシック" pitchFamily="50" charset="-128"/>
              <a:cs typeface="+mn-cs"/>
            </a:rPr>
            <a:t>０．２</a:t>
          </a:r>
          <a:r>
            <a:rPr lang="ja-JP" altLang="ja-JP" sz="1100" b="0" i="0" baseline="0">
              <a:solidFill>
                <a:sysClr val="windowText" lastClr="000000"/>
              </a:solidFill>
              <a:latin typeface="ＭＳ Ｐゴシック" pitchFamily="50" charset="-128"/>
              <a:ea typeface="ＭＳ Ｐゴシック" pitchFamily="50" charset="-128"/>
              <a:cs typeface="+mn-cs"/>
            </a:rPr>
            <a:t>％の増額となった。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歳出面では、</a:t>
          </a:r>
          <a:r>
            <a:rPr lang="ja-JP" altLang="en-US" sz="1100" b="0" i="0" baseline="0">
              <a:solidFill>
                <a:sysClr val="windowText" lastClr="000000"/>
              </a:solidFill>
              <a:latin typeface="ＭＳ Ｐゴシック" pitchFamily="50" charset="-128"/>
              <a:ea typeface="ＭＳ Ｐゴシック" pitchFamily="50" charset="-128"/>
              <a:cs typeface="+mn-cs"/>
            </a:rPr>
            <a:t>退職手当に伴う人件費の減や、民間保育園委託に伴う扶助費の減となったことか</a:t>
          </a:r>
          <a:r>
            <a:rPr lang="ja-JP" altLang="ja-JP" sz="1100" b="0" i="0" baseline="0">
              <a:solidFill>
                <a:sysClr val="windowText" lastClr="000000"/>
              </a:solidFill>
              <a:latin typeface="ＭＳ Ｐゴシック" pitchFamily="50" charset="-128"/>
              <a:ea typeface="ＭＳ Ｐゴシック" pitchFamily="50" charset="-128"/>
              <a:cs typeface="+mn-cs"/>
            </a:rPr>
            <a:t>ら、経常的経費充当一般財源は</a:t>
          </a:r>
          <a:r>
            <a:rPr lang="ja-JP" altLang="en-US" sz="1100" b="0" i="0" baseline="0">
              <a:solidFill>
                <a:sysClr val="windowText" lastClr="000000"/>
              </a:solidFill>
              <a:latin typeface="ＭＳ Ｐゴシック" pitchFamily="50" charset="-128"/>
              <a:ea typeface="ＭＳ Ｐゴシック" pitchFamily="50" charset="-128"/>
              <a:cs typeface="+mn-cs"/>
            </a:rPr>
            <a:t>０．１</a:t>
          </a:r>
          <a:r>
            <a:rPr lang="ja-JP" altLang="ja-JP" sz="1100" b="0" i="0" baseline="0">
              <a:solidFill>
                <a:sysClr val="windowText" lastClr="000000"/>
              </a:solidFill>
              <a:latin typeface="ＭＳ Ｐゴシック" pitchFamily="50" charset="-128"/>
              <a:ea typeface="ＭＳ Ｐゴシック" pitchFamily="50" charset="-128"/>
              <a:cs typeface="+mn-cs"/>
            </a:rPr>
            <a:t>％の</a:t>
          </a:r>
          <a:r>
            <a:rPr lang="ja-JP" altLang="en-US" sz="1100" b="0" i="0" baseline="0">
              <a:solidFill>
                <a:sysClr val="windowText" lastClr="000000"/>
              </a:solidFill>
              <a:latin typeface="ＭＳ Ｐゴシック" pitchFamily="50" charset="-128"/>
              <a:ea typeface="ＭＳ Ｐゴシック" pitchFamily="50" charset="-128"/>
              <a:cs typeface="+mn-cs"/>
            </a:rPr>
            <a:t>減</a:t>
          </a:r>
          <a:r>
            <a:rPr lang="ja-JP" altLang="ja-JP" sz="1100" b="0" i="0" baseline="0">
              <a:solidFill>
                <a:sysClr val="windowText" lastClr="000000"/>
              </a:solidFill>
              <a:latin typeface="ＭＳ Ｐゴシック" pitchFamily="50" charset="-128"/>
              <a:ea typeface="ＭＳ Ｐゴシック" pitchFamily="50" charset="-128"/>
              <a:cs typeface="+mn-cs"/>
            </a:rPr>
            <a:t>となった。</a:t>
          </a:r>
          <a:endParaRPr lang="en-US" altLang="ja-JP" sz="1100" b="0" i="0" baseline="0">
            <a:solidFill>
              <a:sysClr val="windowText" lastClr="000000"/>
            </a:solidFill>
            <a:latin typeface="ＭＳ Ｐゴシック" pitchFamily="50" charset="-128"/>
            <a:ea typeface="ＭＳ Ｐゴシック" pitchFamily="50" charset="-128"/>
            <a:cs typeface="+mn-cs"/>
          </a:endParaRPr>
        </a:p>
        <a:p>
          <a:pPr rtl="0" fontAlgn="base"/>
          <a:r>
            <a:rPr lang="ja-JP" altLang="ja-JP" sz="1100" b="0" i="0" baseline="0">
              <a:solidFill>
                <a:sysClr val="windowText" lastClr="000000"/>
              </a:solidFill>
              <a:latin typeface="ＭＳ Ｐゴシック" pitchFamily="50" charset="-128"/>
              <a:ea typeface="ＭＳ Ｐゴシック" pitchFamily="50" charset="-128"/>
              <a:cs typeface="+mn-cs"/>
            </a:rPr>
            <a:t>　経常的経費充当一般財源が</a:t>
          </a:r>
          <a:r>
            <a:rPr lang="ja-JP" altLang="en-US" sz="1100" b="0" i="0" baseline="0">
              <a:solidFill>
                <a:sysClr val="windowText" lastClr="000000"/>
              </a:solidFill>
              <a:latin typeface="ＭＳ Ｐゴシック" pitchFamily="50" charset="-128"/>
              <a:ea typeface="ＭＳ Ｐゴシック" pitchFamily="50" charset="-128"/>
              <a:cs typeface="+mn-cs"/>
            </a:rPr>
            <a:t>減</a:t>
          </a:r>
          <a:r>
            <a:rPr lang="ja-JP" altLang="ja-JP" sz="1100" b="0" i="0" baseline="0">
              <a:solidFill>
                <a:sysClr val="windowText" lastClr="000000"/>
              </a:solidFill>
              <a:latin typeface="ＭＳ Ｐゴシック" pitchFamily="50" charset="-128"/>
              <a:ea typeface="ＭＳ Ｐゴシック" pitchFamily="50" charset="-128"/>
              <a:cs typeface="+mn-cs"/>
            </a:rPr>
            <a:t>とな</a:t>
          </a:r>
          <a:r>
            <a:rPr lang="ja-JP" altLang="en-US" sz="1100" b="0" i="0" baseline="0">
              <a:solidFill>
                <a:sysClr val="windowText" lastClr="000000"/>
              </a:solidFill>
              <a:latin typeface="ＭＳ Ｐゴシック" pitchFamily="50" charset="-128"/>
              <a:ea typeface="ＭＳ Ｐゴシック" pitchFamily="50" charset="-128"/>
              <a:cs typeface="+mn-cs"/>
            </a:rPr>
            <a:t>り</a:t>
          </a:r>
          <a:r>
            <a:rPr lang="ja-JP" altLang="ja-JP" sz="1100" b="0" i="0" baseline="0">
              <a:solidFill>
                <a:sysClr val="windowText" lastClr="000000"/>
              </a:solidFill>
              <a:latin typeface="ＭＳ Ｐゴシック" pitchFamily="50" charset="-128"/>
              <a:ea typeface="ＭＳ Ｐゴシック" pitchFamily="50" charset="-128"/>
              <a:cs typeface="+mn-cs"/>
            </a:rPr>
            <a:t>、市税を含め、経常一般財源が</a:t>
          </a:r>
          <a:r>
            <a:rPr lang="ja-JP" altLang="en-US" sz="1100" b="0" i="0" baseline="0">
              <a:solidFill>
                <a:sysClr val="windowText" lastClr="000000"/>
              </a:solidFill>
              <a:latin typeface="ＭＳ Ｐゴシック" pitchFamily="50" charset="-128"/>
              <a:ea typeface="ＭＳ Ｐゴシック" pitchFamily="50" charset="-128"/>
              <a:cs typeface="+mn-cs"/>
            </a:rPr>
            <a:t>微</a:t>
          </a:r>
          <a:r>
            <a:rPr lang="ja-JP" altLang="ja-JP" sz="1100" b="0" i="0" baseline="0">
              <a:solidFill>
                <a:sysClr val="windowText" lastClr="000000"/>
              </a:solidFill>
              <a:latin typeface="ＭＳ Ｐゴシック" pitchFamily="50" charset="-128"/>
              <a:ea typeface="ＭＳ Ｐゴシック" pitchFamily="50" charset="-128"/>
              <a:cs typeface="+mn-cs"/>
            </a:rPr>
            <a:t>増となったことから、経常収支比率は昨年度より</a:t>
          </a:r>
          <a:r>
            <a:rPr lang="ja-JP" altLang="en-US" sz="1100" b="0" i="0" baseline="0">
              <a:solidFill>
                <a:sysClr val="windowText" lastClr="000000"/>
              </a:solidFill>
              <a:latin typeface="ＭＳ Ｐゴシック" pitchFamily="50" charset="-128"/>
              <a:ea typeface="ＭＳ Ｐゴシック" pitchFamily="50" charset="-128"/>
              <a:cs typeface="+mn-cs"/>
            </a:rPr>
            <a:t>０．３</a:t>
          </a:r>
          <a:r>
            <a:rPr lang="ja-JP" altLang="ja-JP" sz="1100" b="0" i="0" baseline="0">
              <a:solidFill>
                <a:sysClr val="windowText" lastClr="000000"/>
              </a:solidFill>
              <a:latin typeface="ＭＳ Ｐゴシック" pitchFamily="50" charset="-128"/>
              <a:ea typeface="ＭＳ Ｐゴシック" pitchFamily="50" charset="-128"/>
              <a:cs typeface="+mn-cs"/>
            </a:rPr>
            <a:t>％改善した。今後においても、経常一般財源の伸びが期待できないなか、扶助費</a:t>
          </a:r>
          <a:r>
            <a:rPr lang="ja-JP" altLang="en-US" sz="1100" b="0" i="0" baseline="0">
              <a:solidFill>
                <a:sysClr val="windowText" lastClr="000000"/>
              </a:solidFill>
              <a:latin typeface="ＭＳ Ｐゴシック" pitchFamily="50" charset="-128"/>
              <a:ea typeface="ＭＳ Ｐゴシック" pitchFamily="50" charset="-128"/>
              <a:cs typeface="+mn-cs"/>
            </a:rPr>
            <a:t>等</a:t>
          </a:r>
          <a:r>
            <a:rPr lang="ja-JP" altLang="ja-JP" sz="1100" b="0" i="0" baseline="0">
              <a:solidFill>
                <a:sysClr val="windowText" lastClr="000000"/>
              </a:solidFill>
              <a:latin typeface="ＭＳ Ｐゴシック" pitchFamily="50" charset="-128"/>
              <a:ea typeface="ＭＳ Ｐゴシック" pitchFamily="50" charset="-128"/>
              <a:cs typeface="+mn-cs"/>
            </a:rPr>
            <a:t>は伸び続ける傾向が続く見込みのため、引き続き事務事業の見直しを進め、経常経費の削減に努めていく。</a:t>
          </a:r>
          <a:endParaRPr lang="en-US" altLang="ja-JP" sz="1100" b="0" i="0" baseline="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41910</xdr:rowOff>
    </xdr:to>
    <xdr:cxnSp macro="">
      <xdr:nvCxnSpPr>
        <xdr:cNvPr id="130" name="直線コネクタ 129"/>
        <xdr:cNvCxnSpPr/>
      </xdr:nvCxnSpPr>
      <xdr:spPr>
        <a:xfrm flipV="1">
          <a:off x="4114800" y="108143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53848</xdr:rowOff>
    </xdr:to>
    <xdr:cxnSp macro="">
      <xdr:nvCxnSpPr>
        <xdr:cNvPr id="133" name="直線コネクタ 132"/>
        <xdr:cNvCxnSpPr/>
      </xdr:nvCxnSpPr>
      <xdr:spPr>
        <a:xfrm flipV="1">
          <a:off x="3225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97536</xdr:rowOff>
    </xdr:from>
    <xdr:to>
      <xdr:col>15</xdr:col>
      <xdr:colOff>82550</xdr:colOff>
      <xdr:row>64</xdr:row>
      <xdr:rowOff>53848</xdr:rowOff>
    </xdr:to>
    <xdr:cxnSp macro="">
      <xdr:nvCxnSpPr>
        <xdr:cNvPr id="136" name="直線コネクタ 135"/>
        <xdr:cNvCxnSpPr/>
      </xdr:nvCxnSpPr>
      <xdr:spPr>
        <a:xfrm>
          <a:off x="2336800" y="1072743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128778</xdr:rowOff>
    </xdr:to>
    <xdr:cxnSp macro="">
      <xdr:nvCxnSpPr>
        <xdr:cNvPr id="139" name="直線コネクタ 138"/>
        <xdr:cNvCxnSpPr/>
      </xdr:nvCxnSpPr>
      <xdr:spPr>
        <a:xfrm flipV="1">
          <a:off x="1447800" y="1072743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40" name="フローチャート: 判断 139"/>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41" name="テキスト ボックス 140"/>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9" name="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0"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56" name="テキスト ボックス 155"/>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については給与の適正化に努めており、類似団体内で低い水準を保っているが、平成３０年度は東京都に準拠した給与改定を行ったことなどから前年度と比較して増となった。また、物件費についても、家庭ごみ有料化及び戸別収集業務委託や高濃度ＰＣＢ処理業務委託の増などから前年度と比較して増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その結果、平成３０年度においては、人口１人当たり人件費・物件費等の決算額は前年度と比較して、対前年度比で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人件費については、退職者数の増減の幅が給与総額に与える影響が大きく、物件費についても経常的な委託費の増など増加傾向が続くと考えられることから、引き続き経費の削減に努めていく。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81919</xdr:rowOff>
    </xdr:from>
    <xdr:to>
      <xdr:col>23</xdr:col>
      <xdr:colOff>133350</xdr:colOff>
      <xdr:row>82</xdr:row>
      <xdr:rowOff>91467</xdr:rowOff>
    </xdr:to>
    <xdr:cxnSp macro="">
      <xdr:nvCxnSpPr>
        <xdr:cNvPr id="195" name="直線コネクタ 194"/>
        <xdr:cNvCxnSpPr/>
      </xdr:nvCxnSpPr>
      <xdr:spPr>
        <a:xfrm>
          <a:off x="4114800" y="14140819"/>
          <a:ext cx="8382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81919</xdr:rowOff>
    </xdr:from>
    <xdr:to>
      <xdr:col>19</xdr:col>
      <xdr:colOff>133350</xdr:colOff>
      <xdr:row>82</xdr:row>
      <xdr:rowOff>95202</xdr:rowOff>
    </xdr:to>
    <xdr:cxnSp macro="">
      <xdr:nvCxnSpPr>
        <xdr:cNvPr id="198" name="直線コネクタ 197"/>
        <xdr:cNvCxnSpPr/>
      </xdr:nvCxnSpPr>
      <xdr:spPr>
        <a:xfrm flipV="1">
          <a:off x="3225800" y="14140819"/>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92858</xdr:rowOff>
    </xdr:from>
    <xdr:to>
      <xdr:col>15</xdr:col>
      <xdr:colOff>82550</xdr:colOff>
      <xdr:row>82</xdr:row>
      <xdr:rowOff>95202</xdr:rowOff>
    </xdr:to>
    <xdr:cxnSp macro="">
      <xdr:nvCxnSpPr>
        <xdr:cNvPr id="201" name="直線コネクタ 200"/>
        <xdr:cNvCxnSpPr/>
      </xdr:nvCxnSpPr>
      <xdr:spPr>
        <a:xfrm>
          <a:off x="2336800" y="14151758"/>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69371</xdr:rowOff>
    </xdr:from>
    <xdr:to>
      <xdr:col>11</xdr:col>
      <xdr:colOff>31750</xdr:colOff>
      <xdr:row>82</xdr:row>
      <xdr:rowOff>92858</xdr:rowOff>
    </xdr:to>
    <xdr:cxnSp macro="">
      <xdr:nvCxnSpPr>
        <xdr:cNvPr id="204" name="直線コネクタ 203"/>
        <xdr:cNvCxnSpPr/>
      </xdr:nvCxnSpPr>
      <xdr:spPr>
        <a:xfrm>
          <a:off x="1447800" y="14128271"/>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27270</xdr:rowOff>
    </xdr:from>
    <xdr:to>
      <xdr:col>11</xdr:col>
      <xdr:colOff>82550</xdr:colOff>
      <xdr:row>83</xdr:row>
      <xdr:rowOff>128870</xdr:rowOff>
    </xdr:to>
    <xdr:sp macro="" textlink="">
      <xdr:nvSpPr>
        <xdr:cNvPr id="205" name="フローチャート: 判断 204"/>
        <xdr:cNvSpPr/>
      </xdr:nvSpPr>
      <xdr:spPr>
        <a:xfrm>
          <a:off x="2286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113647</xdr:rowOff>
    </xdr:from>
    <xdr:ext cx="762000" cy="259045"/>
    <xdr:sp macro="" textlink="">
      <xdr:nvSpPr>
        <xdr:cNvPr id="206" name="テキスト ボックス 205"/>
        <xdr:cNvSpPr txBox="1"/>
      </xdr:nvSpPr>
      <xdr:spPr>
        <a:xfrm>
          <a:off x="1955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40667</xdr:rowOff>
    </xdr:from>
    <xdr:to>
      <xdr:col>23</xdr:col>
      <xdr:colOff>184150</xdr:colOff>
      <xdr:row>82</xdr:row>
      <xdr:rowOff>142267</xdr:rowOff>
    </xdr:to>
    <xdr:sp macro="" textlink="">
      <xdr:nvSpPr>
        <xdr:cNvPr id="214" name="楕円 213"/>
        <xdr:cNvSpPr/>
      </xdr:nvSpPr>
      <xdr:spPr>
        <a:xfrm>
          <a:off x="4902200" y="140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57194</xdr:rowOff>
    </xdr:from>
    <xdr:ext cx="762000" cy="259045"/>
    <xdr:sp macro="" textlink="">
      <xdr:nvSpPr>
        <xdr:cNvPr id="215" name="人件費・物件費等の状況該当値テキスト"/>
        <xdr:cNvSpPr txBox="1"/>
      </xdr:nvSpPr>
      <xdr:spPr>
        <a:xfrm>
          <a:off x="5041900" y="1394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31119</xdr:rowOff>
    </xdr:from>
    <xdr:to>
      <xdr:col>19</xdr:col>
      <xdr:colOff>184150</xdr:colOff>
      <xdr:row>82</xdr:row>
      <xdr:rowOff>132719</xdr:rowOff>
    </xdr:to>
    <xdr:sp macro="" textlink="">
      <xdr:nvSpPr>
        <xdr:cNvPr id="216" name="楕円 215"/>
        <xdr:cNvSpPr/>
      </xdr:nvSpPr>
      <xdr:spPr>
        <a:xfrm>
          <a:off x="4064000" y="140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142896</xdr:rowOff>
    </xdr:from>
    <xdr:ext cx="736600" cy="259045"/>
    <xdr:sp macro="" textlink="">
      <xdr:nvSpPr>
        <xdr:cNvPr id="217" name="テキスト ボックス 216"/>
        <xdr:cNvSpPr txBox="1"/>
      </xdr:nvSpPr>
      <xdr:spPr>
        <a:xfrm>
          <a:off x="3733800" y="1385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44402</xdr:rowOff>
    </xdr:from>
    <xdr:to>
      <xdr:col>15</xdr:col>
      <xdr:colOff>133350</xdr:colOff>
      <xdr:row>82</xdr:row>
      <xdr:rowOff>146002</xdr:rowOff>
    </xdr:to>
    <xdr:sp macro="" textlink="">
      <xdr:nvSpPr>
        <xdr:cNvPr id="218" name="楕円 217"/>
        <xdr:cNvSpPr/>
      </xdr:nvSpPr>
      <xdr:spPr>
        <a:xfrm>
          <a:off x="3175000" y="141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156179</xdr:rowOff>
    </xdr:from>
    <xdr:ext cx="762000" cy="259045"/>
    <xdr:sp macro="" textlink="">
      <xdr:nvSpPr>
        <xdr:cNvPr id="219" name="テキスト ボックス 218"/>
        <xdr:cNvSpPr txBox="1"/>
      </xdr:nvSpPr>
      <xdr:spPr>
        <a:xfrm>
          <a:off x="2844800" y="1387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42058</xdr:rowOff>
    </xdr:from>
    <xdr:to>
      <xdr:col>11</xdr:col>
      <xdr:colOff>82550</xdr:colOff>
      <xdr:row>82</xdr:row>
      <xdr:rowOff>143658</xdr:rowOff>
    </xdr:to>
    <xdr:sp macro="" textlink="">
      <xdr:nvSpPr>
        <xdr:cNvPr id="220" name="楕円 219"/>
        <xdr:cNvSpPr/>
      </xdr:nvSpPr>
      <xdr:spPr>
        <a:xfrm>
          <a:off x="2286000" y="141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153835</xdr:rowOff>
    </xdr:from>
    <xdr:ext cx="762000" cy="259045"/>
    <xdr:sp macro="" textlink="">
      <xdr:nvSpPr>
        <xdr:cNvPr id="221" name="テキスト ボックス 220"/>
        <xdr:cNvSpPr txBox="1"/>
      </xdr:nvSpPr>
      <xdr:spPr>
        <a:xfrm>
          <a:off x="1955800" y="138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18571</xdr:rowOff>
    </xdr:from>
    <xdr:to>
      <xdr:col>7</xdr:col>
      <xdr:colOff>31750</xdr:colOff>
      <xdr:row>82</xdr:row>
      <xdr:rowOff>120171</xdr:rowOff>
    </xdr:to>
    <xdr:sp macro="" textlink="">
      <xdr:nvSpPr>
        <xdr:cNvPr id="222" name="楕円 221"/>
        <xdr:cNvSpPr/>
      </xdr:nvSpPr>
      <xdr:spPr>
        <a:xfrm>
          <a:off x="1397000" y="140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130348</xdr:rowOff>
    </xdr:from>
    <xdr:ext cx="762000" cy="259045"/>
    <xdr:sp macro="" textlink="">
      <xdr:nvSpPr>
        <xdr:cNvPr id="223" name="テキスト ボックス 222"/>
        <xdr:cNvSpPr txBox="1"/>
      </xdr:nvSpPr>
      <xdr:spPr>
        <a:xfrm>
          <a:off x="1066800" y="1384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平成３０年度において、東京都に準拠した給与改定を行ったことなどから、類似団体平均と同水準となった。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今後も、東京都や都下他団体の動向も踏まえながら、引き続き給与の適正化に努めていきたい。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149861</xdr:rowOff>
    </xdr:to>
    <xdr:cxnSp macro="">
      <xdr:nvCxnSpPr>
        <xdr:cNvPr id="255" name="直線コネクタ 254"/>
        <xdr:cNvCxnSpPr/>
      </xdr:nvCxnSpPr>
      <xdr:spPr>
        <a:xfrm flipV="1">
          <a:off x="16179800" y="1472565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149861</xdr:rowOff>
    </xdr:to>
    <xdr:cxnSp macro="">
      <xdr:nvCxnSpPr>
        <xdr:cNvPr id="258" name="直線コネクタ 257"/>
        <xdr:cNvCxnSpPr/>
      </xdr:nvCxnSpPr>
      <xdr:spPr>
        <a:xfrm>
          <a:off x="15290800" y="148463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26670</xdr:rowOff>
    </xdr:to>
    <xdr:cxnSp macro="">
      <xdr:nvCxnSpPr>
        <xdr:cNvPr id="261" name="直線コネクタ 260"/>
        <xdr:cNvCxnSpPr/>
      </xdr:nvCxnSpPr>
      <xdr:spPr>
        <a:xfrm flipV="1">
          <a:off x="14401800" y="1484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87</xdr:row>
      <xdr:rowOff>26670</xdr:rowOff>
    </xdr:to>
    <xdr:cxnSp macro="">
      <xdr:nvCxnSpPr>
        <xdr:cNvPr id="264" name="直線コネクタ 263"/>
        <xdr:cNvCxnSpPr/>
      </xdr:nvCxnSpPr>
      <xdr:spPr>
        <a:xfrm>
          <a:off x="13512800" y="14653261"/>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5" name="フローチャート: 判断 264"/>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6" name="テキスト ボックス 265"/>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68" name="テキスト ボックス 267"/>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6" name="楕円 275"/>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7" name="テキスト ボックス 276"/>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80" name="楕円 279"/>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81" name="テキスト ボックス 280"/>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2" name="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3" name="テキスト ボックス 282"/>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latin typeface="ＭＳ Ｐゴシック" pitchFamily="50" charset="-128"/>
              <a:ea typeface="ＭＳ Ｐゴシック" pitchFamily="50" charset="-128"/>
            </a:rPr>
            <a:t>　</a:t>
          </a:r>
          <a:r>
            <a:rPr lang="ja-JP" altLang="ja-JP" sz="1100" b="0" i="0" baseline="0">
              <a:solidFill>
                <a:sysClr val="windowText" lastClr="000000"/>
              </a:solidFill>
              <a:latin typeface="ＭＳ Ｐゴシック" pitchFamily="50" charset="-128"/>
              <a:ea typeface="ＭＳ Ｐゴシック" pitchFamily="50" charset="-128"/>
              <a:cs typeface="+mn-cs"/>
            </a:rPr>
            <a:t>従前から、適正配置を基本として、組織の統廃合を行うことや、再任用職員や嘱託職員の活用・民間委託化等を積極的に進め、退職者の不補充や配置の見直しなどにより、定員の適正化に努めている。</a:t>
          </a:r>
          <a:endParaRPr lang="ja-JP" altLang="ja-JP" sz="1100">
            <a:solidFill>
              <a:sysClr val="windowText" lastClr="000000"/>
            </a:solidFill>
            <a:latin typeface="ＭＳ Ｐゴシック" pitchFamily="50" charset="-128"/>
            <a:ea typeface="ＭＳ Ｐゴシック" pitchFamily="50" charset="-128"/>
            <a:cs typeface="+mn-cs"/>
          </a:endParaRPr>
        </a:p>
        <a:p>
          <a:pPr fontAlgn="base"/>
          <a:r>
            <a:rPr lang="ja-JP" altLang="ja-JP" sz="1100" b="0" i="0" baseline="0">
              <a:solidFill>
                <a:sysClr val="windowText" lastClr="000000"/>
              </a:solidFill>
              <a:latin typeface="ＭＳ Ｐゴシック" pitchFamily="50" charset="-128"/>
              <a:ea typeface="ＭＳ Ｐゴシック" pitchFamily="50" charset="-128"/>
              <a:cs typeface="+mn-cs"/>
            </a:rPr>
            <a:t>　今後についても、限られた人的資源の有効活用の推進に向けた計画的な定員管理を行っていくことに努める。</a:t>
          </a:r>
          <a:endParaRPr lang="ja-JP" altLang="ja-JP" sz="110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21046</xdr:rowOff>
    </xdr:from>
    <xdr:to>
      <xdr:col>81</xdr:col>
      <xdr:colOff>44450</xdr:colOff>
      <xdr:row>59</xdr:row>
      <xdr:rowOff>52070</xdr:rowOff>
    </xdr:to>
    <xdr:cxnSp macro="">
      <xdr:nvCxnSpPr>
        <xdr:cNvPr id="320" name="直線コネクタ 319"/>
        <xdr:cNvCxnSpPr/>
      </xdr:nvCxnSpPr>
      <xdr:spPr>
        <a:xfrm flipV="1">
          <a:off x="16179800" y="101365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58965</xdr:rowOff>
    </xdr:to>
    <xdr:cxnSp macro="">
      <xdr:nvCxnSpPr>
        <xdr:cNvPr id="323" name="直線コネクタ 322"/>
        <xdr:cNvCxnSpPr/>
      </xdr:nvCxnSpPr>
      <xdr:spPr>
        <a:xfrm flipV="1">
          <a:off x="15290800" y="101676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62412</xdr:rowOff>
    </xdr:to>
    <xdr:cxnSp macro="">
      <xdr:nvCxnSpPr>
        <xdr:cNvPr id="326" name="直線コネクタ 325"/>
        <xdr:cNvCxnSpPr/>
      </xdr:nvCxnSpPr>
      <xdr:spPr>
        <a:xfrm flipV="1">
          <a:off x="14401800" y="1017451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62412</xdr:rowOff>
    </xdr:to>
    <xdr:cxnSp macro="">
      <xdr:nvCxnSpPr>
        <xdr:cNvPr id="329" name="直線コネクタ 328"/>
        <xdr:cNvCxnSpPr/>
      </xdr:nvCxnSpPr>
      <xdr:spPr>
        <a:xfrm>
          <a:off x="13512800" y="101607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65133</xdr:rowOff>
    </xdr:from>
    <xdr:to>
      <xdr:col>68</xdr:col>
      <xdr:colOff>203200</xdr:colOff>
      <xdr:row>61</xdr:row>
      <xdr:rowOff>166733</xdr:rowOff>
    </xdr:to>
    <xdr:sp macro="" textlink="">
      <xdr:nvSpPr>
        <xdr:cNvPr id="330" name="フローチャート: 判断 329"/>
        <xdr:cNvSpPr/>
      </xdr:nvSpPr>
      <xdr:spPr>
        <a:xfrm>
          <a:off x="14351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151510</xdr:rowOff>
    </xdr:from>
    <xdr:ext cx="762000" cy="259045"/>
    <xdr:sp macro="" textlink="">
      <xdr:nvSpPr>
        <xdr:cNvPr id="331" name="テキスト ボックス 330"/>
        <xdr:cNvSpPr txBox="1"/>
      </xdr:nvSpPr>
      <xdr:spPr>
        <a:xfrm>
          <a:off x="14020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141696</xdr:rowOff>
    </xdr:from>
    <xdr:to>
      <xdr:col>81</xdr:col>
      <xdr:colOff>95250</xdr:colOff>
      <xdr:row>59</xdr:row>
      <xdr:rowOff>71846</xdr:rowOff>
    </xdr:to>
    <xdr:sp macro="" textlink="">
      <xdr:nvSpPr>
        <xdr:cNvPr id="339" name="楕円 338"/>
        <xdr:cNvSpPr/>
      </xdr:nvSpPr>
      <xdr:spPr>
        <a:xfrm>
          <a:off x="16967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62973</xdr:rowOff>
    </xdr:from>
    <xdr:ext cx="762000" cy="259045"/>
    <xdr:sp macro="" textlink="">
      <xdr:nvSpPr>
        <xdr:cNvPr id="340" name="定員管理の状況該当値テキスト"/>
        <xdr:cNvSpPr txBox="1"/>
      </xdr:nvSpPr>
      <xdr:spPr>
        <a:xfrm>
          <a:off x="17106900" y="100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1" name="楕円 340"/>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2" name="テキスト ボックス 341"/>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3" name="楕円 342"/>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4" name="テキスト ボックス 343"/>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5" name="楕円 344"/>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6" name="テキスト ボックス 345"/>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7" name="楕円 346"/>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8" name="テキスト ボックス 347"/>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年度に借り入れた臨時財政対策債、平成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年度に借り入れた第三小学校拡張用地、平成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年度に借り入れた新みちづくり・まちづくりパートナー事業など金額の大きい借り入れの元金償還開始が重なったことにより元利償還金額が増加し、都市計画税充当可能額が減少したため、平成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年度（単年度）の実質公債費比率は前年度より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か年平均は前年度より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たな市債の借入額を償還元金以内とする財政規律を基本としつつ債務残高の抑制を図っていく方針ではあるが、老朽化する公共施設等の大規模改修や再開発事業などに係る起債により、公債費は増加に転じ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90715</xdr:rowOff>
    </xdr:to>
    <xdr:cxnSp macro="">
      <xdr:nvCxnSpPr>
        <xdr:cNvPr id="383" name="直線コネクタ 382"/>
        <xdr:cNvCxnSpPr/>
      </xdr:nvCxnSpPr>
      <xdr:spPr>
        <a:xfrm>
          <a:off x="16179800" y="65483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33262</xdr:rowOff>
    </xdr:to>
    <xdr:cxnSp macro="">
      <xdr:nvCxnSpPr>
        <xdr:cNvPr id="386" name="直線コネクタ 385"/>
        <xdr:cNvCxnSpPr/>
      </xdr:nvCxnSpPr>
      <xdr:spPr>
        <a:xfrm>
          <a:off x="15290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79224</xdr:rowOff>
    </xdr:to>
    <xdr:cxnSp macro="">
      <xdr:nvCxnSpPr>
        <xdr:cNvPr id="389" name="直線コネクタ 388"/>
        <xdr:cNvCxnSpPr/>
      </xdr:nvCxnSpPr>
      <xdr:spPr>
        <a:xfrm flipV="1">
          <a:off x="14401800" y="653687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39</xdr:row>
      <xdr:rowOff>22678</xdr:rowOff>
    </xdr:to>
    <xdr:cxnSp macro="">
      <xdr:nvCxnSpPr>
        <xdr:cNvPr id="392" name="直線コネクタ 391"/>
        <xdr:cNvCxnSpPr/>
      </xdr:nvCxnSpPr>
      <xdr:spPr>
        <a:xfrm flipV="1">
          <a:off x="13512800" y="659432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30238</xdr:rowOff>
    </xdr:from>
    <xdr:to>
      <xdr:col>68</xdr:col>
      <xdr:colOff>203200</xdr:colOff>
      <xdr:row>40</xdr:row>
      <xdr:rowOff>131838</xdr:rowOff>
    </xdr:to>
    <xdr:sp macro="" textlink="">
      <xdr:nvSpPr>
        <xdr:cNvPr id="393" name="フローチャート: 判断 392"/>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116615</xdr:rowOff>
    </xdr:from>
    <xdr:ext cx="762000" cy="259045"/>
    <xdr:sp macro="" textlink="">
      <xdr:nvSpPr>
        <xdr:cNvPr id="394" name="テキスト ボックス 393"/>
        <xdr:cNvSpPr txBox="1"/>
      </xdr:nvSpPr>
      <xdr:spPr>
        <a:xfrm>
          <a:off x="14020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2" name="楕円 401"/>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3"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4" name="楕円 403"/>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5" name="テキスト ボックス 404"/>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28424</xdr:rowOff>
    </xdr:from>
    <xdr:to>
      <xdr:col>68</xdr:col>
      <xdr:colOff>203200</xdr:colOff>
      <xdr:row>38</xdr:row>
      <xdr:rowOff>130024</xdr:rowOff>
    </xdr:to>
    <xdr:sp macro="" textlink="">
      <xdr:nvSpPr>
        <xdr:cNvPr id="408" name="楕円 407"/>
        <xdr:cNvSpPr/>
      </xdr:nvSpPr>
      <xdr:spPr>
        <a:xfrm>
          <a:off x="14351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140201</xdr:rowOff>
    </xdr:from>
    <xdr:ext cx="762000" cy="259045"/>
    <xdr:sp macro="" textlink="">
      <xdr:nvSpPr>
        <xdr:cNvPr id="409" name="テキスト ボックス 408"/>
        <xdr:cNvSpPr txBox="1"/>
      </xdr:nvSpPr>
      <xdr:spPr>
        <a:xfrm>
          <a:off x="14020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143328</xdr:rowOff>
    </xdr:from>
    <xdr:to>
      <xdr:col>64</xdr:col>
      <xdr:colOff>152400</xdr:colOff>
      <xdr:row>39</xdr:row>
      <xdr:rowOff>73478</xdr:rowOff>
    </xdr:to>
    <xdr:sp macro="" textlink="">
      <xdr:nvSpPr>
        <xdr:cNvPr id="410" name="楕円 409"/>
        <xdr:cNvSpPr/>
      </xdr:nvSpPr>
      <xdr:spPr>
        <a:xfrm>
          <a:off x="13462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83655</xdr:rowOff>
    </xdr:from>
    <xdr:ext cx="762000" cy="259045"/>
    <xdr:sp macro="" textlink="">
      <xdr:nvSpPr>
        <xdr:cNvPr id="411" name="テキスト ボックス 410"/>
        <xdr:cNvSpPr txBox="1"/>
      </xdr:nvSpPr>
      <xdr:spPr>
        <a:xfrm>
          <a:off x="1313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債務負担行為に基づく支出予定額や組合等負担等見込額が増加しているものの、地方債現在高、公営企業債等繰入見込額や退職手当負担見込額は減少しており、将来負担額は若干の増で抑えられており、また、財政調整基金や都市計画事業基金の現在高の増などにより、充当可能財源が増加しているため、平成</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年度においても将来負担比率は算定されていない。　</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今後も単年度における市債借入額が償還元金を上回らないことを基本としつつ、必要な事業等に対しては、市債を積極的に活用していくことで事業の円滑な執行を確保するとともに、その事業に係る財政負担を後年度に平準化していく。また、債務の抑制に努めるとともに、余剰財源等を活用した基金現在高の確保に努めることにより健全な財政運営を図っていく。</a:t>
          </a:r>
          <a:endParaRPr lang="ja-JP" altLang="ja-JP" sz="105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51" name="フローチャート: 判断 450"/>
        <xdr:cNvSpPr/>
      </xdr:nvSpPr>
      <xdr:spPr>
        <a:xfrm>
          <a:off x="14351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52" name="テキスト ボックス 451"/>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は、前年度より０．６ポイント改善した。主な要因としては、分子である経常経費充当一般財源等が退職金の減などにより減少した一方、分母である経常一般財源が増加したためである。</a:t>
          </a: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他団体との比較では、全国平均からは３．４ポイント、東京都平均からは１．０ポイント下回る低い水準にあるほか、類似団体内順位も低い水準に位置している。これらは、人口千人当たり職員数を低い水準に保つなど、経常経費を抑制していることが主な要因と考えられる。</a:t>
          </a: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今後も引き続き、東京都や都内他団体の動向も踏まえながら、直営事業の業務委託化を進めるなど、人件費の適正管理を行い、抑制に努めていく。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73660</xdr:rowOff>
    </xdr:to>
    <xdr:cxnSp macro="">
      <xdr:nvCxnSpPr>
        <xdr:cNvPr id="66" name="直線コネクタ 65"/>
        <xdr:cNvCxnSpPr/>
      </xdr:nvCxnSpPr>
      <xdr:spPr>
        <a:xfrm flipV="1">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88900</xdr:rowOff>
    </xdr:to>
    <xdr:cxnSp macro="">
      <xdr:nvCxnSpPr>
        <xdr:cNvPr id="69" name="直線コネクタ 68"/>
        <xdr:cNvCxnSpPr/>
      </xdr:nvCxnSpPr>
      <xdr:spPr>
        <a:xfrm flipV="1">
          <a:off x="3098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88900</xdr:rowOff>
    </xdr:to>
    <xdr:cxnSp macro="">
      <xdr:nvCxnSpPr>
        <xdr:cNvPr id="72" name="直線コネクタ 71"/>
        <xdr:cNvCxnSpPr/>
      </xdr:nvCxnSpPr>
      <xdr:spPr>
        <a:xfrm>
          <a:off x="2209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58420</xdr:rowOff>
    </xdr:to>
    <xdr:cxnSp macro="">
      <xdr:nvCxnSpPr>
        <xdr:cNvPr id="75" name="直線コネクタ 74"/>
        <xdr:cNvCxnSpPr/>
      </xdr:nvCxnSpPr>
      <xdr:spPr>
        <a:xfrm flipV="1">
          <a:off x="1320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３０年度における決算額全体にしめる物件費は、家庭ごみ有料化及び戸別収集業務委託や高濃度ＰＣＢ処理業務委託の増などにより、経費として前年度より増となったことで、対前年度比で０．３％増の１８．３％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物件費については、指定管理者制度の推進や窓口業務の委託に係る経費、家庭ごみ有料化や戸別収集業務委託に係る経費の増など増加傾向が続くと考えられることから、引き続き経費の削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106426</xdr:rowOff>
    </xdr:to>
    <xdr:cxnSp macro="">
      <xdr:nvCxnSpPr>
        <xdr:cNvPr id="125" name="直線コネクタ 124"/>
        <xdr:cNvCxnSpPr/>
      </xdr:nvCxnSpPr>
      <xdr:spPr>
        <a:xfrm>
          <a:off x="15671800" y="26644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129286</xdr:rowOff>
    </xdr:to>
    <xdr:cxnSp macro="">
      <xdr:nvCxnSpPr>
        <xdr:cNvPr id="128" name="直線コネクタ 127"/>
        <xdr:cNvCxnSpPr/>
      </xdr:nvCxnSpPr>
      <xdr:spPr>
        <a:xfrm flipV="1">
          <a:off x="14782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15</xdr:row>
      <xdr:rowOff>129286</xdr:rowOff>
    </xdr:to>
    <xdr:cxnSp macro="">
      <xdr:nvCxnSpPr>
        <xdr:cNvPr id="131" name="直線コネクタ 130"/>
        <xdr:cNvCxnSpPr/>
      </xdr:nvCxnSpPr>
      <xdr:spPr>
        <a:xfrm>
          <a:off x="13893800" y="2659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106426</xdr:rowOff>
    </xdr:to>
    <xdr:cxnSp macro="">
      <xdr:nvCxnSpPr>
        <xdr:cNvPr id="134" name="直線コネクタ 133"/>
        <xdr:cNvCxnSpPr/>
      </xdr:nvCxnSpPr>
      <xdr:spPr>
        <a:xfrm flipV="1">
          <a:off x="13004800" y="2659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126492</xdr:rowOff>
    </xdr:from>
    <xdr:to>
      <xdr:col>69</xdr:col>
      <xdr:colOff>142875</xdr:colOff>
      <xdr:row>15</xdr:row>
      <xdr:rowOff>56642</xdr:rowOff>
    </xdr:to>
    <xdr:sp macro="" textlink="">
      <xdr:nvSpPr>
        <xdr:cNvPr id="135" name="フローチャート: 判断 134"/>
        <xdr:cNvSpPr/>
      </xdr:nvSpPr>
      <xdr:spPr>
        <a:xfrm>
          <a:off x="13843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66819</xdr:rowOff>
    </xdr:from>
    <xdr:ext cx="762000" cy="259045"/>
    <xdr:sp macro="" textlink="">
      <xdr:nvSpPr>
        <xdr:cNvPr id="136" name="テキスト ボックス 135"/>
        <xdr:cNvSpPr txBox="1"/>
      </xdr:nvSpPr>
      <xdr:spPr>
        <a:xfrm>
          <a:off x="13512800" y="22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55626</xdr:rowOff>
    </xdr:from>
    <xdr:to>
      <xdr:col>82</xdr:col>
      <xdr:colOff>158750</xdr:colOff>
      <xdr:row>15</xdr:row>
      <xdr:rowOff>157226</xdr:rowOff>
    </xdr:to>
    <xdr:sp macro="" textlink="">
      <xdr:nvSpPr>
        <xdr:cNvPr id="144" name="楕円 143"/>
        <xdr:cNvSpPr/>
      </xdr:nvSpPr>
      <xdr:spPr>
        <a:xfrm>
          <a:off x="164592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27703</xdr:rowOff>
    </xdr:from>
    <xdr:ext cx="762000" cy="259045"/>
    <xdr:sp macro="" textlink="">
      <xdr:nvSpPr>
        <xdr:cNvPr id="145" name="物件費該当値テキスト"/>
        <xdr:cNvSpPr txBox="1"/>
      </xdr:nvSpPr>
      <xdr:spPr>
        <a:xfrm>
          <a:off x="165989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7" name="テキスト ボックス 146"/>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37338</xdr:rowOff>
    </xdr:from>
    <xdr:to>
      <xdr:col>69</xdr:col>
      <xdr:colOff>142875</xdr:colOff>
      <xdr:row>15</xdr:row>
      <xdr:rowOff>138938</xdr:rowOff>
    </xdr:to>
    <xdr:sp macro="" textlink="">
      <xdr:nvSpPr>
        <xdr:cNvPr id="150" name="楕円 149"/>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51" name="テキスト ボックス 150"/>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55626</xdr:rowOff>
    </xdr:from>
    <xdr:to>
      <xdr:col>65</xdr:col>
      <xdr:colOff>53975</xdr:colOff>
      <xdr:row>15</xdr:row>
      <xdr:rowOff>157226</xdr:rowOff>
    </xdr:to>
    <xdr:sp macro="" textlink="">
      <xdr:nvSpPr>
        <xdr:cNvPr id="152" name="楕円 151"/>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142003</xdr:rowOff>
    </xdr:from>
    <xdr:ext cx="762000" cy="259045"/>
    <xdr:sp macro="" textlink="">
      <xdr:nvSpPr>
        <xdr:cNvPr id="153" name="テキスト ボックス 152"/>
        <xdr:cNvSpPr txBox="1"/>
      </xdr:nvSpPr>
      <xdr:spPr>
        <a:xfrm>
          <a:off x="126238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年度の決算額全体にしめる扶助費の割合は、障害者自立支援給付費の増や待機児童対策に伴う児童福祉費の増により決算額は伸びているものの、投資的経費の伸びが大きかったために、対前年度比で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％減の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％であった。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経常収支比率は、生活保護費の減や、子どものための教育・保育給付費の国庫負担割合が引き上げられたことによる、経常経費充当一般財源等の減などにより、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16.8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しかしながら、今後も消費増税における社会保障制度の充実に伴い、扶助費一般財源負担額の増は続くものと思われ、今回の数値の改善は一時的なものととらえている。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165100</xdr:rowOff>
    </xdr:to>
    <xdr:cxnSp macro="">
      <xdr:nvCxnSpPr>
        <xdr:cNvPr id="186" name="直線コネクタ 185"/>
        <xdr:cNvCxnSpPr/>
      </xdr:nvCxnSpPr>
      <xdr:spPr>
        <a:xfrm flipV="1">
          <a:off x="3987800" y="10375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165100</xdr:rowOff>
    </xdr:to>
    <xdr:cxnSp macro="">
      <xdr:nvCxnSpPr>
        <xdr:cNvPr id="189" name="直線コネクタ 188"/>
        <xdr:cNvCxnSpPr/>
      </xdr:nvCxnSpPr>
      <xdr:spPr>
        <a:xfrm>
          <a:off x="3098800" y="1033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50800</xdr:rowOff>
    </xdr:to>
    <xdr:cxnSp macro="">
      <xdr:nvCxnSpPr>
        <xdr:cNvPr id="192" name="直線コネクタ 191"/>
        <xdr:cNvCxnSpPr/>
      </xdr:nvCxnSpPr>
      <xdr:spPr>
        <a:xfrm>
          <a:off x="2209800" y="10147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59</xdr:row>
      <xdr:rowOff>31750</xdr:rowOff>
    </xdr:to>
    <xdr:cxnSp macro="">
      <xdr:nvCxnSpPr>
        <xdr:cNvPr id="195" name="直線コネクタ 194"/>
        <xdr:cNvCxnSpPr/>
      </xdr:nvCxnSpPr>
      <xdr:spPr>
        <a:xfrm>
          <a:off x="1320800" y="9804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5" name="楕円 204"/>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06"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07" name="楕円 206"/>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08" name="テキスト ボックス 207"/>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9" name="楕円 208"/>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0" name="テキスト ボックス 209"/>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3" name="楕円 212"/>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4" name="テキスト ボックス 213"/>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その他の経常収支比率については、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年度に改善した要因（下水道事業特別会計における公債費財源への繰出金の減）がなくなったため、再び悪化に転じたものである。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国民健康保険事業特別会計については、「国保財政健全化計画」を確実に進めることにより、少しずつ繰出金は減少するものと見込んでいるが、高齢化の進行により後期高齢者の医療費や介護保険給付費が増となるため、後期高齢者医療特別会計及び介護保険事業特別会計への繰出金は今後も増傾向が続くと考え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58965</xdr:rowOff>
    </xdr:to>
    <xdr:cxnSp macro="">
      <xdr:nvCxnSpPr>
        <xdr:cNvPr id="249" name="直線コネクタ 248"/>
        <xdr:cNvCxnSpPr/>
      </xdr:nvCxnSpPr>
      <xdr:spPr>
        <a:xfrm>
          <a:off x="15671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52" name="直線コネクタ 251"/>
        <xdr:cNvCxnSpPr/>
      </xdr:nvCxnSpPr>
      <xdr:spPr>
        <a:xfrm flipV="1">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135165</xdr:rowOff>
    </xdr:to>
    <xdr:cxnSp macro="">
      <xdr:nvCxnSpPr>
        <xdr:cNvPr id="255" name="直線コネクタ 254"/>
        <xdr:cNvCxnSpPr/>
      </xdr:nvCxnSpPr>
      <xdr:spPr>
        <a:xfrm>
          <a:off x="13893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124278</xdr:rowOff>
    </xdr:to>
    <xdr:cxnSp macro="">
      <xdr:nvCxnSpPr>
        <xdr:cNvPr id="258" name="直線コネクタ 257"/>
        <xdr:cNvCxnSpPr/>
      </xdr:nvCxnSpPr>
      <xdr:spPr>
        <a:xfrm>
          <a:off x="13004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168728</xdr:rowOff>
    </xdr:from>
    <xdr:to>
      <xdr:col>69</xdr:col>
      <xdr:colOff>142875</xdr:colOff>
      <xdr:row>57</xdr:row>
      <xdr:rowOff>98878</xdr:rowOff>
    </xdr:to>
    <xdr:sp macro="" textlink="">
      <xdr:nvSpPr>
        <xdr:cNvPr id="259" name="フローチャート: 判断 258"/>
        <xdr:cNvSpPr/>
      </xdr:nvSpPr>
      <xdr:spPr>
        <a:xfrm>
          <a:off x="13843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60" name="テキスト ボックス 259"/>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68" name="楕円 267"/>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24692</xdr:rowOff>
    </xdr:from>
    <xdr:ext cx="762000" cy="259045"/>
    <xdr:sp macro="" textlink="">
      <xdr:nvSpPr>
        <xdr:cNvPr id="269"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0" name="楕円 269"/>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1" name="テキスト ボックス 270"/>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2" name="楕円 271"/>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170742</xdr:rowOff>
    </xdr:from>
    <xdr:ext cx="762000" cy="259045"/>
    <xdr:sp macro="" textlink="">
      <xdr:nvSpPr>
        <xdr:cNvPr id="273" name="テキスト ボックス 272"/>
        <xdr:cNvSpPr txBox="1"/>
      </xdr:nvSpPr>
      <xdr:spPr>
        <a:xfrm>
          <a:off x="14401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4" name="楕円 273"/>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75" name="テキスト ボックス 274"/>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6" name="楕円 275"/>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159855</xdr:rowOff>
    </xdr:from>
    <xdr:ext cx="762000" cy="259045"/>
    <xdr:sp macro="" textlink="">
      <xdr:nvSpPr>
        <xdr:cNvPr id="277" name="テキスト ボックス 276"/>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平成３０年度における決算額全体にしめる補助費等は、経費としては前年度と横ばいとなったことで、前年度と同率の１２．１％となった。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補助費等にかかる経常収支比率が類似団体を大きく上回っているのは、常備消防の東京都事務の東京都負担金、ごみ処理等に係る一部事務組合への負担金、病院への補助が多額になっているためである。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常備消防事務に対する補助は大きく変化しない見込みであるが、一部事務組合への負担金は、焼却施設の更新工事などが進められるなかで、増が予想される。また、病院についても動向を注視す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58420</xdr:rowOff>
    </xdr:to>
    <xdr:cxnSp macro="">
      <xdr:nvCxnSpPr>
        <xdr:cNvPr id="309" name="直線コネクタ 308"/>
        <xdr:cNvCxnSpPr/>
      </xdr:nvCxnSpPr>
      <xdr:spPr>
        <a:xfrm>
          <a:off x="15671800" y="6573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88900</xdr:rowOff>
    </xdr:to>
    <xdr:cxnSp macro="">
      <xdr:nvCxnSpPr>
        <xdr:cNvPr id="312" name="直線コネクタ 311"/>
        <xdr:cNvCxnSpPr/>
      </xdr:nvCxnSpPr>
      <xdr:spPr>
        <a:xfrm flipV="1">
          <a:off x="14782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88900</xdr:rowOff>
    </xdr:to>
    <xdr:cxnSp macro="">
      <xdr:nvCxnSpPr>
        <xdr:cNvPr id="315" name="直線コネクタ 314"/>
        <xdr:cNvCxnSpPr/>
      </xdr:nvCxnSpPr>
      <xdr:spPr>
        <a:xfrm>
          <a:off x="13893800" y="658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73660</xdr:rowOff>
    </xdr:from>
    <xdr:to>
      <xdr:col>69</xdr:col>
      <xdr:colOff>92075</xdr:colOff>
      <xdr:row>38</xdr:row>
      <xdr:rowOff>165100</xdr:rowOff>
    </xdr:to>
    <xdr:cxnSp macro="">
      <xdr:nvCxnSpPr>
        <xdr:cNvPr id="318" name="直線コネクタ 317"/>
        <xdr:cNvCxnSpPr/>
      </xdr:nvCxnSpPr>
      <xdr:spPr>
        <a:xfrm flipV="1">
          <a:off x="13004800" y="658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9" name="フローチャート: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0" name="楕円 329"/>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31" name="テキスト ボックス 330"/>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2" name="楕円 331"/>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3" name="テキスト ボックス 332"/>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22860</xdr:rowOff>
    </xdr:from>
    <xdr:to>
      <xdr:col>69</xdr:col>
      <xdr:colOff>142875</xdr:colOff>
      <xdr:row>38</xdr:row>
      <xdr:rowOff>124460</xdr:rowOff>
    </xdr:to>
    <xdr:sp macro="" textlink="">
      <xdr:nvSpPr>
        <xdr:cNvPr id="334" name="楕円 333"/>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109237</xdr:rowOff>
    </xdr:from>
    <xdr:ext cx="762000" cy="259045"/>
    <xdr:sp macro="" textlink="">
      <xdr:nvSpPr>
        <xdr:cNvPr id="335" name="テキスト ボックス 334"/>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114300</xdr:rowOff>
    </xdr:from>
    <xdr:to>
      <xdr:col>65</xdr:col>
      <xdr:colOff>53975</xdr:colOff>
      <xdr:row>39</xdr:row>
      <xdr:rowOff>44450</xdr:rowOff>
    </xdr:to>
    <xdr:sp macro="" textlink="">
      <xdr:nvSpPr>
        <xdr:cNvPr id="336" name="楕円 335"/>
        <xdr:cNvSpPr/>
      </xdr:nvSpPr>
      <xdr:spPr>
        <a:xfrm>
          <a:off x="12954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29227</xdr:rowOff>
    </xdr:from>
    <xdr:ext cx="762000" cy="259045"/>
    <xdr:sp macro="" textlink="">
      <xdr:nvSpPr>
        <xdr:cNvPr id="337" name="テキスト ボックス 336"/>
        <xdr:cNvSpPr txBox="1"/>
      </xdr:nvSpPr>
      <xdr:spPr>
        <a:xfrm>
          <a:off x="12623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年度に借り入れた第三小学校拡張用地の元金償還が始まったことなど金額の大きい借り入れの元金償還が重なったことにより、分子である公債費が前年度に比べ</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4,900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万円増加し、分母である経常一般財源（臨時財政対策債含む）が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5,500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万円増加したことにより、公債費に係る経常収支比率は前年度より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公債費については、今後も市債借入額が償還元金を上回らないとした財政規律を基本としつつ、債務残高の抑制に努めていくが、今後、老朽化する公共施設等の大規模改修や再開発事業などにより、公債費は増加に転じる見込みである。</a:t>
          </a:r>
          <a:endParaRPr lang="ja-JP" altLang="ja-JP" sz="1000">
            <a:solidFill>
              <a:sysClr val="windowText" lastClr="000000"/>
            </a:solidFill>
            <a:effectLst/>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70" name="直線コネクタ 369"/>
        <xdr:cNvCxnSpPr/>
      </xdr:nvCxnSpPr>
      <xdr:spPr>
        <a:xfrm>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24130</xdr:rowOff>
    </xdr:to>
    <xdr:cxnSp macro="">
      <xdr:nvCxnSpPr>
        <xdr:cNvPr id="373" name="直線コネクタ 372"/>
        <xdr:cNvCxnSpPr/>
      </xdr:nvCxnSpPr>
      <xdr:spPr>
        <a:xfrm flipV="1">
          <a:off x="3098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24130</xdr:rowOff>
    </xdr:to>
    <xdr:cxnSp macro="">
      <xdr:nvCxnSpPr>
        <xdr:cNvPr id="376" name="直線コネクタ 375"/>
        <xdr:cNvCxnSpPr/>
      </xdr:nvCxnSpPr>
      <xdr:spPr>
        <a:xfrm>
          <a:off x="2209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161289</xdr:rowOff>
    </xdr:to>
    <xdr:cxnSp macro="">
      <xdr:nvCxnSpPr>
        <xdr:cNvPr id="379" name="直線コネクタ 378"/>
        <xdr:cNvCxnSpPr/>
      </xdr:nvCxnSpPr>
      <xdr:spPr>
        <a:xfrm flipV="1">
          <a:off x="1320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9" name="楕円 388"/>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0"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1" name="楕円 390"/>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2" name="テキスト ボックス 39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3" name="楕円 392"/>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4" name="テキスト ボックス 393"/>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5" name="楕円 394"/>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6" name="テキスト ボックス 395"/>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7" name="楕円 396"/>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8" name="テキスト ボックス 397"/>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ysClr val="windowText" lastClr="000000"/>
              </a:solidFill>
              <a:latin typeface="ＭＳ Ｐゴシック" pitchFamily="50" charset="-128"/>
              <a:ea typeface="ＭＳ Ｐゴシック" pitchFamily="50" charset="-128"/>
              <a:cs typeface="+mn-cs"/>
            </a:rPr>
            <a:t>   </a:t>
          </a:r>
          <a:r>
            <a:rPr lang="ja-JP" altLang="ja-JP" sz="1000" b="0" i="0" baseline="0">
              <a:solidFill>
                <a:sysClr val="windowText" lastClr="000000"/>
              </a:solidFill>
              <a:latin typeface="ＭＳ Ｐゴシック" pitchFamily="50" charset="-128"/>
              <a:ea typeface="ＭＳ Ｐゴシック" pitchFamily="50" charset="-128"/>
              <a:cs typeface="+mn-cs"/>
            </a:rPr>
            <a:t>公債費以外の経常収支比率が、前年度に対して</a:t>
          </a:r>
          <a:r>
            <a:rPr lang="ja-JP" altLang="en-US" sz="1000" b="0" i="0" baseline="0">
              <a:solidFill>
                <a:sysClr val="windowText" lastClr="000000"/>
              </a:solidFill>
              <a:latin typeface="ＭＳ Ｐゴシック" pitchFamily="50" charset="-128"/>
              <a:ea typeface="ＭＳ Ｐゴシック" pitchFamily="50" charset="-128"/>
              <a:cs typeface="+mn-cs"/>
            </a:rPr>
            <a:t>０．４</a:t>
          </a:r>
          <a:r>
            <a:rPr lang="ja-JP" altLang="ja-JP" sz="1000" b="0" i="0" baseline="0">
              <a:solidFill>
                <a:sysClr val="windowText" lastClr="000000"/>
              </a:solidFill>
              <a:latin typeface="ＭＳ Ｐゴシック" pitchFamily="50" charset="-128"/>
              <a:ea typeface="ＭＳ Ｐゴシック" pitchFamily="50" charset="-128"/>
              <a:cs typeface="+mn-cs"/>
            </a:rPr>
            <a:t>ポイント下回った要因としては、</a:t>
          </a:r>
          <a:r>
            <a:rPr lang="ja-JP" altLang="en-US" sz="1000" b="0" i="0" baseline="0">
              <a:solidFill>
                <a:sysClr val="windowText" lastClr="000000"/>
              </a:solidFill>
              <a:latin typeface="ＭＳ Ｐゴシック" pitchFamily="50" charset="-128"/>
              <a:ea typeface="ＭＳ Ｐゴシック" pitchFamily="50" charset="-128"/>
              <a:cs typeface="+mn-cs"/>
            </a:rPr>
            <a:t>人件費</a:t>
          </a:r>
          <a:r>
            <a:rPr lang="ja-JP" altLang="ja-JP" sz="1000" b="0" i="0" baseline="0">
              <a:solidFill>
                <a:sysClr val="windowText" lastClr="000000"/>
              </a:solidFill>
              <a:latin typeface="ＭＳ Ｐゴシック" pitchFamily="50" charset="-128"/>
              <a:ea typeface="ＭＳ Ｐゴシック" pitchFamily="50" charset="-128"/>
              <a:cs typeface="+mn-cs"/>
            </a:rPr>
            <a:t>で</a:t>
          </a:r>
          <a:r>
            <a:rPr lang="ja-JP" altLang="en-US" sz="1000" b="0" i="0" baseline="0">
              <a:solidFill>
                <a:sysClr val="windowText" lastClr="000000"/>
              </a:solidFill>
              <a:latin typeface="ＭＳ Ｐゴシック" pitchFamily="50" charset="-128"/>
              <a:ea typeface="ＭＳ Ｐゴシック" pitchFamily="50" charset="-128"/>
              <a:cs typeface="+mn-cs"/>
            </a:rPr>
            <a:t>０．６</a:t>
          </a:r>
          <a:r>
            <a:rPr lang="ja-JP" altLang="ja-JP" sz="1000" b="0" i="0" baseline="0">
              <a:solidFill>
                <a:sysClr val="windowText" lastClr="000000"/>
              </a:solidFill>
              <a:latin typeface="ＭＳ Ｐゴシック" pitchFamily="50" charset="-128"/>
              <a:ea typeface="ＭＳ Ｐゴシック" pitchFamily="50" charset="-128"/>
              <a:cs typeface="+mn-cs"/>
            </a:rPr>
            <a:t>ポイント、</a:t>
          </a:r>
          <a:r>
            <a:rPr lang="ja-JP" altLang="en-US" sz="1000" b="0" i="0" baseline="0">
              <a:solidFill>
                <a:sysClr val="windowText" lastClr="000000"/>
              </a:solidFill>
              <a:latin typeface="ＭＳ Ｐゴシック" pitchFamily="50" charset="-128"/>
              <a:ea typeface="ＭＳ Ｐゴシック" pitchFamily="50" charset="-128"/>
              <a:cs typeface="+mn-cs"/>
            </a:rPr>
            <a:t>扶助</a:t>
          </a:r>
          <a:r>
            <a:rPr lang="ja-JP" altLang="ja-JP" sz="1000" b="0" i="0" baseline="0">
              <a:solidFill>
                <a:sysClr val="windowText" lastClr="000000"/>
              </a:solidFill>
              <a:latin typeface="ＭＳ Ｐゴシック" pitchFamily="50" charset="-128"/>
              <a:ea typeface="ＭＳ Ｐゴシック" pitchFamily="50" charset="-128"/>
              <a:cs typeface="+mn-cs"/>
            </a:rPr>
            <a:t>費で０．</a:t>
          </a:r>
          <a:r>
            <a:rPr lang="ja-JP" altLang="en-US" sz="1000" b="0" i="0" baseline="0">
              <a:solidFill>
                <a:sysClr val="windowText" lastClr="000000"/>
              </a:solidFill>
              <a:latin typeface="ＭＳ Ｐゴシック" pitchFamily="50" charset="-128"/>
              <a:ea typeface="ＭＳ Ｐゴシック" pitchFamily="50" charset="-128"/>
              <a:cs typeface="+mn-cs"/>
            </a:rPr>
            <a:t>４</a:t>
          </a:r>
          <a:r>
            <a:rPr lang="ja-JP" altLang="ja-JP" sz="1000" b="0" i="0" baseline="0">
              <a:solidFill>
                <a:sysClr val="windowText" lastClr="000000"/>
              </a:solidFill>
              <a:latin typeface="ＭＳ Ｐゴシック" pitchFamily="50" charset="-128"/>
              <a:ea typeface="ＭＳ Ｐゴシック" pitchFamily="50" charset="-128"/>
              <a:cs typeface="+mn-cs"/>
            </a:rPr>
            <a:t>改善したことなどによる。</a:t>
          </a:r>
          <a:endParaRPr lang="en-US" altLang="ja-JP" sz="1000" b="0" i="0" baseline="0">
            <a:solidFill>
              <a:sysClr val="windowText" lastClr="000000"/>
            </a:solidFill>
            <a:latin typeface="ＭＳ Ｐゴシック" pitchFamily="50" charset="-128"/>
            <a:ea typeface="ＭＳ Ｐゴシック" pitchFamily="50" charset="-128"/>
            <a:cs typeface="+mn-cs"/>
          </a:endParaRPr>
        </a:p>
        <a:p>
          <a:r>
            <a:rPr lang="ja-JP" altLang="ja-JP" sz="1000" b="0" i="0" baseline="0">
              <a:solidFill>
                <a:sysClr val="windowText" lastClr="000000"/>
              </a:solidFill>
              <a:latin typeface="ＭＳ Ｐゴシック" pitchFamily="50" charset="-128"/>
              <a:ea typeface="ＭＳ Ｐゴシック" pitchFamily="50" charset="-128"/>
              <a:cs typeface="+mn-cs"/>
            </a:rPr>
            <a:t>　類似団体平均に比べると</a:t>
          </a:r>
          <a:r>
            <a:rPr lang="ja-JP" altLang="en-US" sz="1000" b="0" i="0" baseline="0">
              <a:solidFill>
                <a:sysClr val="windowText" lastClr="000000"/>
              </a:solidFill>
              <a:latin typeface="ＭＳ Ｐゴシック" pitchFamily="50" charset="-128"/>
              <a:ea typeface="ＭＳ Ｐゴシック" pitchFamily="50" charset="-128"/>
              <a:cs typeface="+mn-cs"/>
            </a:rPr>
            <a:t>２．４</a:t>
          </a:r>
          <a:r>
            <a:rPr lang="ja-JP" altLang="ja-JP" sz="1000" b="0" i="0" baseline="0">
              <a:solidFill>
                <a:sysClr val="windowText" lastClr="000000"/>
              </a:solidFill>
              <a:latin typeface="ＭＳ Ｐゴシック" pitchFamily="50" charset="-128"/>
              <a:ea typeface="ＭＳ Ｐゴシック" pitchFamily="50" charset="-128"/>
              <a:cs typeface="+mn-cs"/>
            </a:rPr>
            <a:t>ポイント上回っているが、補助費等や扶助費によるものと考えられる。</a:t>
          </a:r>
          <a:endParaRPr kumimoji="1" lang="ja-JP" altLang="ja-JP" sz="1000">
            <a:solidFill>
              <a:sysClr val="windowText" lastClr="000000"/>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78</xdr:row>
      <xdr:rowOff>142239</xdr:rowOff>
    </xdr:to>
    <xdr:cxnSp macro="">
      <xdr:nvCxnSpPr>
        <xdr:cNvPr id="431" name="直線コネクタ 430"/>
        <xdr:cNvCxnSpPr/>
      </xdr:nvCxnSpPr>
      <xdr:spPr>
        <a:xfrm flipV="1">
          <a:off x="15671800" y="13484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107950</xdr:rowOff>
    </xdr:to>
    <xdr:cxnSp macro="">
      <xdr:nvCxnSpPr>
        <xdr:cNvPr id="434" name="直線コネクタ 433"/>
        <xdr:cNvCxnSpPr/>
      </xdr:nvCxnSpPr>
      <xdr:spPr>
        <a:xfrm flipV="1">
          <a:off x="14782800" y="135153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107950</xdr:rowOff>
    </xdr:to>
    <xdr:cxnSp macro="">
      <xdr:nvCxnSpPr>
        <xdr:cNvPr id="437" name="直線コネクタ 436"/>
        <xdr:cNvCxnSpPr/>
      </xdr:nvCxnSpPr>
      <xdr:spPr>
        <a:xfrm>
          <a:off x="13893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66039</xdr:rowOff>
    </xdr:to>
    <xdr:cxnSp macro="">
      <xdr:nvCxnSpPr>
        <xdr:cNvPr id="440" name="直線コネクタ 439"/>
        <xdr:cNvCxnSpPr/>
      </xdr:nvCxnSpPr>
      <xdr:spPr>
        <a:xfrm flipV="1">
          <a:off x="13004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1" name="フローチャート: 判断 440"/>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2" name="テキスト ボックス 44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0" name="楕円 449"/>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1"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2" name="楕円 451"/>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53" name="テキスト ボックス 452"/>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4" name="楕円 453"/>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5" name="テキスト ボックス 454"/>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6" name="楕円 455"/>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7" name="テキスト ボックス 45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8" name="楕円 457"/>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59" name="テキスト ボックス 458"/>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88443</xdr:rowOff>
    </xdr:from>
    <xdr:to>
      <xdr:col>29</xdr:col>
      <xdr:colOff>127000</xdr:colOff>
      <xdr:row>19</xdr:row>
      <xdr:rowOff>104399</xdr:rowOff>
    </xdr:to>
    <xdr:cxnSp macro="">
      <xdr:nvCxnSpPr>
        <xdr:cNvPr id="48" name="直線コネクタ 47"/>
        <xdr:cNvCxnSpPr/>
      </xdr:nvCxnSpPr>
      <xdr:spPr bwMode="auto">
        <a:xfrm>
          <a:off x="5003800" y="3393618"/>
          <a:ext cx="647700" cy="1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88443</xdr:rowOff>
    </xdr:from>
    <xdr:to>
      <xdr:col>26</xdr:col>
      <xdr:colOff>50800</xdr:colOff>
      <xdr:row>19</xdr:row>
      <xdr:rowOff>104170</xdr:rowOff>
    </xdr:to>
    <xdr:cxnSp macro="">
      <xdr:nvCxnSpPr>
        <xdr:cNvPr id="51" name="直線コネクタ 50"/>
        <xdr:cNvCxnSpPr/>
      </xdr:nvCxnSpPr>
      <xdr:spPr bwMode="auto">
        <a:xfrm flipV="1">
          <a:off x="4305300" y="3393618"/>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26753</xdr:rowOff>
    </xdr:from>
    <xdr:ext cx="736600" cy="259045"/>
    <xdr:sp macro="" textlink="">
      <xdr:nvSpPr>
        <xdr:cNvPr id="53" name="テキスト ボックス 52"/>
        <xdr:cNvSpPr txBox="1"/>
      </xdr:nvSpPr>
      <xdr:spPr>
        <a:xfrm>
          <a:off x="4622800" y="264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104170</xdr:rowOff>
    </xdr:from>
    <xdr:to>
      <xdr:col>22</xdr:col>
      <xdr:colOff>114300</xdr:colOff>
      <xdr:row>19</xdr:row>
      <xdr:rowOff>119258</xdr:rowOff>
    </xdr:to>
    <xdr:cxnSp macro="">
      <xdr:nvCxnSpPr>
        <xdr:cNvPr id="54" name="直線コネクタ 53"/>
        <xdr:cNvCxnSpPr/>
      </xdr:nvCxnSpPr>
      <xdr:spPr bwMode="auto">
        <a:xfrm flipV="1">
          <a:off x="3606800" y="3409345"/>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46504</xdr:rowOff>
    </xdr:from>
    <xdr:ext cx="762000" cy="259045"/>
    <xdr:sp macro="" textlink="">
      <xdr:nvSpPr>
        <xdr:cNvPr id="56" name="テキスト ボックス 55"/>
        <xdr:cNvSpPr txBox="1"/>
      </xdr:nvSpPr>
      <xdr:spPr>
        <a:xfrm>
          <a:off x="3924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119258</xdr:rowOff>
    </xdr:from>
    <xdr:to>
      <xdr:col>18</xdr:col>
      <xdr:colOff>177800</xdr:colOff>
      <xdr:row>20</xdr:row>
      <xdr:rowOff>23063</xdr:rowOff>
    </xdr:to>
    <xdr:cxnSp macro="">
      <xdr:nvCxnSpPr>
        <xdr:cNvPr id="57" name="直線コネクタ 56"/>
        <xdr:cNvCxnSpPr/>
      </xdr:nvCxnSpPr>
      <xdr:spPr bwMode="auto">
        <a:xfrm flipV="1">
          <a:off x="2908300" y="3424433"/>
          <a:ext cx="698500" cy="7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6736</xdr:rowOff>
    </xdr:from>
    <xdr:to>
      <xdr:col>19</xdr:col>
      <xdr:colOff>38100</xdr:colOff>
      <xdr:row>17</xdr:row>
      <xdr:rowOff>108336</xdr:rowOff>
    </xdr:to>
    <xdr:sp macro="" textlink="">
      <xdr:nvSpPr>
        <xdr:cNvPr id="58" name="フローチャート: 判断 57"/>
        <xdr:cNvSpPr/>
      </xdr:nvSpPr>
      <xdr:spPr bwMode="auto">
        <a:xfrm>
          <a:off x="3556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118513</xdr:rowOff>
    </xdr:from>
    <xdr:ext cx="762000" cy="259045"/>
    <xdr:sp macro="" textlink="">
      <xdr:nvSpPr>
        <xdr:cNvPr id="59" name="テキスト ボックス 58"/>
        <xdr:cNvSpPr txBox="1"/>
      </xdr:nvSpPr>
      <xdr:spPr>
        <a:xfrm>
          <a:off x="32258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53599</xdr:rowOff>
    </xdr:from>
    <xdr:to>
      <xdr:col>29</xdr:col>
      <xdr:colOff>177800</xdr:colOff>
      <xdr:row>19</xdr:row>
      <xdr:rowOff>155199</xdr:rowOff>
    </xdr:to>
    <xdr:sp macro="" textlink="">
      <xdr:nvSpPr>
        <xdr:cNvPr id="67" name="楕円 66"/>
        <xdr:cNvSpPr/>
      </xdr:nvSpPr>
      <xdr:spPr bwMode="auto">
        <a:xfrm>
          <a:off x="5600700" y="335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25676</xdr:rowOff>
    </xdr:from>
    <xdr:ext cx="762000" cy="259045"/>
    <xdr:sp macro="" textlink="">
      <xdr:nvSpPr>
        <xdr:cNvPr id="68" name="人口1人当たり決算額の推移該当値テキスト130"/>
        <xdr:cNvSpPr txBox="1"/>
      </xdr:nvSpPr>
      <xdr:spPr>
        <a:xfrm>
          <a:off x="5740400" y="333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37643</xdr:rowOff>
    </xdr:from>
    <xdr:to>
      <xdr:col>26</xdr:col>
      <xdr:colOff>101600</xdr:colOff>
      <xdr:row>19</xdr:row>
      <xdr:rowOff>139243</xdr:rowOff>
    </xdr:to>
    <xdr:sp macro="" textlink="">
      <xdr:nvSpPr>
        <xdr:cNvPr id="69" name="楕円 68"/>
        <xdr:cNvSpPr/>
      </xdr:nvSpPr>
      <xdr:spPr bwMode="auto">
        <a:xfrm>
          <a:off x="4953000" y="3342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124020</xdr:rowOff>
    </xdr:from>
    <xdr:ext cx="736600" cy="259045"/>
    <xdr:sp macro="" textlink="">
      <xdr:nvSpPr>
        <xdr:cNvPr id="70" name="テキスト ボックス 69"/>
        <xdr:cNvSpPr txBox="1"/>
      </xdr:nvSpPr>
      <xdr:spPr>
        <a:xfrm>
          <a:off x="4622800" y="342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53370</xdr:rowOff>
    </xdr:from>
    <xdr:to>
      <xdr:col>22</xdr:col>
      <xdr:colOff>165100</xdr:colOff>
      <xdr:row>19</xdr:row>
      <xdr:rowOff>154970</xdr:rowOff>
    </xdr:to>
    <xdr:sp macro="" textlink="">
      <xdr:nvSpPr>
        <xdr:cNvPr id="71" name="楕円 70"/>
        <xdr:cNvSpPr/>
      </xdr:nvSpPr>
      <xdr:spPr bwMode="auto">
        <a:xfrm>
          <a:off x="4254500" y="335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139747</xdr:rowOff>
    </xdr:from>
    <xdr:ext cx="762000" cy="259045"/>
    <xdr:sp macro="" textlink="">
      <xdr:nvSpPr>
        <xdr:cNvPr id="72" name="テキスト ボックス 71"/>
        <xdr:cNvSpPr txBox="1"/>
      </xdr:nvSpPr>
      <xdr:spPr>
        <a:xfrm>
          <a:off x="3924300" y="344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68458</xdr:rowOff>
    </xdr:from>
    <xdr:to>
      <xdr:col>19</xdr:col>
      <xdr:colOff>38100</xdr:colOff>
      <xdr:row>19</xdr:row>
      <xdr:rowOff>170058</xdr:rowOff>
    </xdr:to>
    <xdr:sp macro="" textlink="">
      <xdr:nvSpPr>
        <xdr:cNvPr id="73" name="楕円 72"/>
        <xdr:cNvSpPr/>
      </xdr:nvSpPr>
      <xdr:spPr bwMode="auto">
        <a:xfrm>
          <a:off x="3556000" y="3373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154835</xdr:rowOff>
    </xdr:from>
    <xdr:ext cx="762000" cy="259045"/>
    <xdr:sp macro="" textlink="">
      <xdr:nvSpPr>
        <xdr:cNvPr id="74" name="テキスト ボックス 73"/>
        <xdr:cNvSpPr txBox="1"/>
      </xdr:nvSpPr>
      <xdr:spPr>
        <a:xfrm>
          <a:off x="3225800" y="346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143713</xdr:rowOff>
    </xdr:from>
    <xdr:to>
      <xdr:col>15</xdr:col>
      <xdr:colOff>101600</xdr:colOff>
      <xdr:row>20</xdr:row>
      <xdr:rowOff>73863</xdr:rowOff>
    </xdr:to>
    <xdr:sp macro="" textlink="">
      <xdr:nvSpPr>
        <xdr:cNvPr id="75" name="楕円 74"/>
        <xdr:cNvSpPr/>
      </xdr:nvSpPr>
      <xdr:spPr bwMode="auto">
        <a:xfrm>
          <a:off x="2857500" y="344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58640</xdr:rowOff>
    </xdr:from>
    <xdr:ext cx="762000" cy="259045"/>
    <xdr:sp macro="" textlink="">
      <xdr:nvSpPr>
        <xdr:cNvPr id="76" name="テキスト ボックス 75"/>
        <xdr:cNvSpPr txBox="1"/>
      </xdr:nvSpPr>
      <xdr:spPr>
        <a:xfrm>
          <a:off x="2527300" y="35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110465</xdr:rowOff>
    </xdr:from>
    <xdr:to>
      <xdr:col>29</xdr:col>
      <xdr:colOff>127000</xdr:colOff>
      <xdr:row>36</xdr:row>
      <xdr:rowOff>142011</xdr:rowOff>
    </xdr:to>
    <xdr:cxnSp macro="">
      <xdr:nvCxnSpPr>
        <xdr:cNvPr id="109" name="直線コネクタ 108"/>
        <xdr:cNvCxnSpPr/>
      </xdr:nvCxnSpPr>
      <xdr:spPr bwMode="auto">
        <a:xfrm flipV="1">
          <a:off x="5003800" y="7063715"/>
          <a:ext cx="647700" cy="31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142011</xdr:rowOff>
    </xdr:from>
    <xdr:to>
      <xdr:col>26</xdr:col>
      <xdr:colOff>50800</xdr:colOff>
      <xdr:row>37</xdr:row>
      <xdr:rowOff>11900</xdr:rowOff>
    </xdr:to>
    <xdr:cxnSp macro="">
      <xdr:nvCxnSpPr>
        <xdr:cNvPr id="112" name="直線コネクタ 111"/>
        <xdr:cNvCxnSpPr/>
      </xdr:nvCxnSpPr>
      <xdr:spPr bwMode="auto">
        <a:xfrm flipV="1">
          <a:off x="4305300" y="7095261"/>
          <a:ext cx="698500" cy="4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11900</xdr:rowOff>
    </xdr:from>
    <xdr:to>
      <xdr:col>22</xdr:col>
      <xdr:colOff>114300</xdr:colOff>
      <xdr:row>37</xdr:row>
      <xdr:rowOff>22416</xdr:rowOff>
    </xdr:to>
    <xdr:cxnSp macro="">
      <xdr:nvCxnSpPr>
        <xdr:cNvPr id="115" name="直線コネクタ 114"/>
        <xdr:cNvCxnSpPr/>
      </xdr:nvCxnSpPr>
      <xdr:spPr bwMode="auto">
        <a:xfrm flipV="1">
          <a:off x="3606800" y="7136600"/>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167043</xdr:rowOff>
    </xdr:from>
    <xdr:to>
      <xdr:col>18</xdr:col>
      <xdr:colOff>177800</xdr:colOff>
      <xdr:row>37</xdr:row>
      <xdr:rowOff>22416</xdr:rowOff>
    </xdr:to>
    <xdr:cxnSp macro="">
      <xdr:nvCxnSpPr>
        <xdr:cNvPr id="118" name="直線コネクタ 117"/>
        <xdr:cNvCxnSpPr/>
      </xdr:nvCxnSpPr>
      <xdr:spPr bwMode="auto">
        <a:xfrm>
          <a:off x="2908300" y="7120293"/>
          <a:ext cx="698500" cy="2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245745</xdr:rowOff>
    </xdr:from>
    <xdr:to>
      <xdr:col>19</xdr:col>
      <xdr:colOff>38100</xdr:colOff>
      <xdr:row>36</xdr:row>
      <xdr:rowOff>4445</xdr:rowOff>
    </xdr:to>
    <xdr:sp macro="" textlink="">
      <xdr:nvSpPr>
        <xdr:cNvPr id="119" name="フローチャート: 判断 118"/>
        <xdr:cNvSpPr/>
      </xdr:nvSpPr>
      <xdr:spPr bwMode="auto">
        <a:xfrm>
          <a:off x="35560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14622</xdr:rowOff>
    </xdr:from>
    <xdr:ext cx="762000" cy="259045"/>
    <xdr:sp macro="" textlink="">
      <xdr:nvSpPr>
        <xdr:cNvPr id="120" name="テキスト ボックス 119"/>
        <xdr:cNvSpPr txBox="1"/>
      </xdr:nvSpPr>
      <xdr:spPr>
        <a:xfrm>
          <a:off x="32258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59665</xdr:rowOff>
    </xdr:from>
    <xdr:to>
      <xdr:col>29</xdr:col>
      <xdr:colOff>177800</xdr:colOff>
      <xdr:row>36</xdr:row>
      <xdr:rowOff>161265</xdr:rowOff>
    </xdr:to>
    <xdr:sp macro="" textlink="">
      <xdr:nvSpPr>
        <xdr:cNvPr id="128" name="楕円 127"/>
        <xdr:cNvSpPr/>
      </xdr:nvSpPr>
      <xdr:spPr bwMode="auto">
        <a:xfrm>
          <a:off x="56007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31742</xdr:rowOff>
    </xdr:from>
    <xdr:ext cx="762000" cy="259045"/>
    <xdr:sp macro="" textlink="">
      <xdr:nvSpPr>
        <xdr:cNvPr id="129" name="人口1人当たり決算額の推移該当値テキスト445"/>
        <xdr:cNvSpPr txBox="1"/>
      </xdr:nvSpPr>
      <xdr:spPr>
        <a:xfrm>
          <a:off x="5740400" y="69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91211</xdr:rowOff>
    </xdr:from>
    <xdr:to>
      <xdr:col>26</xdr:col>
      <xdr:colOff>101600</xdr:colOff>
      <xdr:row>37</xdr:row>
      <xdr:rowOff>21361</xdr:rowOff>
    </xdr:to>
    <xdr:sp macro="" textlink="">
      <xdr:nvSpPr>
        <xdr:cNvPr id="130" name="楕円 129"/>
        <xdr:cNvSpPr/>
      </xdr:nvSpPr>
      <xdr:spPr bwMode="auto">
        <a:xfrm>
          <a:off x="4953000" y="7044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6138</xdr:rowOff>
    </xdr:from>
    <xdr:ext cx="736600" cy="259045"/>
    <xdr:sp macro="" textlink="">
      <xdr:nvSpPr>
        <xdr:cNvPr id="131" name="テキスト ボックス 130"/>
        <xdr:cNvSpPr txBox="1"/>
      </xdr:nvSpPr>
      <xdr:spPr>
        <a:xfrm>
          <a:off x="4622800" y="713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132550</xdr:rowOff>
    </xdr:from>
    <xdr:to>
      <xdr:col>22</xdr:col>
      <xdr:colOff>165100</xdr:colOff>
      <xdr:row>37</xdr:row>
      <xdr:rowOff>62700</xdr:rowOff>
    </xdr:to>
    <xdr:sp macro="" textlink="">
      <xdr:nvSpPr>
        <xdr:cNvPr id="132" name="楕円 131"/>
        <xdr:cNvSpPr/>
      </xdr:nvSpPr>
      <xdr:spPr bwMode="auto">
        <a:xfrm>
          <a:off x="4254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47477</xdr:rowOff>
    </xdr:from>
    <xdr:ext cx="762000" cy="259045"/>
    <xdr:sp macro="" textlink="">
      <xdr:nvSpPr>
        <xdr:cNvPr id="133" name="テキスト ボックス 132"/>
        <xdr:cNvSpPr txBox="1"/>
      </xdr:nvSpPr>
      <xdr:spPr>
        <a:xfrm>
          <a:off x="3924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143066</xdr:rowOff>
    </xdr:from>
    <xdr:to>
      <xdr:col>19</xdr:col>
      <xdr:colOff>38100</xdr:colOff>
      <xdr:row>37</xdr:row>
      <xdr:rowOff>73216</xdr:rowOff>
    </xdr:to>
    <xdr:sp macro="" textlink="">
      <xdr:nvSpPr>
        <xdr:cNvPr id="134" name="楕円 133"/>
        <xdr:cNvSpPr/>
      </xdr:nvSpPr>
      <xdr:spPr bwMode="auto">
        <a:xfrm>
          <a:off x="3556000" y="709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57993</xdr:rowOff>
    </xdr:from>
    <xdr:ext cx="762000" cy="259045"/>
    <xdr:sp macro="" textlink="">
      <xdr:nvSpPr>
        <xdr:cNvPr id="135" name="テキスト ボックス 134"/>
        <xdr:cNvSpPr txBox="1"/>
      </xdr:nvSpPr>
      <xdr:spPr>
        <a:xfrm>
          <a:off x="3225800" y="718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116243</xdr:rowOff>
    </xdr:from>
    <xdr:to>
      <xdr:col>15</xdr:col>
      <xdr:colOff>101600</xdr:colOff>
      <xdr:row>37</xdr:row>
      <xdr:rowOff>46393</xdr:rowOff>
    </xdr:to>
    <xdr:sp macro="" textlink="">
      <xdr:nvSpPr>
        <xdr:cNvPr id="136" name="楕円 135"/>
        <xdr:cNvSpPr/>
      </xdr:nvSpPr>
      <xdr:spPr bwMode="auto">
        <a:xfrm>
          <a:off x="2857500" y="706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31170</xdr:rowOff>
    </xdr:from>
    <xdr:ext cx="762000" cy="259045"/>
    <xdr:sp macro="" textlink="">
      <xdr:nvSpPr>
        <xdr:cNvPr id="137" name="テキスト ボックス 136"/>
        <xdr:cNvSpPr txBox="1"/>
      </xdr:nvSpPr>
      <xdr:spPr>
        <a:xfrm>
          <a:off x="2527300" y="715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48222</xdr:rowOff>
    </xdr:from>
    <xdr:to>
      <xdr:col>24</xdr:col>
      <xdr:colOff>63500</xdr:colOff>
      <xdr:row>37</xdr:row>
      <xdr:rowOff>110249</xdr:rowOff>
    </xdr:to>
    <xdr:cxnSp macro="">
      <xdr:nvCxnSpPr>
        <xdr:cNvPr id="61" name="直線コネクタ 60"/>
        <xdr:cNvCxnSpPr/>
      </xdr:nvCxnSpPr>
      <xdr:spPr>
        <a:xfrm>
          <a:off x="3797300" y="6391872"/>
          <a:ext cx="838200" cy="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48222</xdr:rowOff>
    </xdr:from>
    <xdr:to>
      <xdr:col>19</xdr:col>
      <xdr:colOff>177800</xdr:colOff>
      <xdr:row>37</xdr:row>
      <xdr:rowOff>103200</xdr:rowOff>
    </xdr:to>
    <xdr:cxnSp macro="">
      <xdr:nvCxnSpPr>
        <xdr:cNvPr id="64" name="直線コネクタ 63"/>
        <xdr:cNvCxnSpPr/>
      </xdr:nvCxnSpPr>
      <xdr:spPr>
        <a:xfrm flipV="1">
          <a:off x="2908300" y="6391872"/>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71463</xdr:rowOff>
    </xdr:from>
    <xdr:to>
      <xdr:col>15</xdr:col>
      <xdr:colOff>50800</xdr:colOff>
      <xdr:row>37</xdr:row>
      <xdr:rowOff>103200</xdr:rowOff>
    </xdr:to>
    <xdr:cxnSp macro="">
      <xdr:nvCxnSpPr>
        <xdr:cNvPr id="67" name="直線コネクタ 66"/>
        <xdr:cNvCxnSpPr/>
      </xdr:nvCxnSpPr>
      <xdr:spPr>
        <a:xfrm>
          <a:off x="2019300" y="641511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71463</xdr:rowOff>
    </xdr:from>
    <xdr:to>
      <xdr:col>10</xdr:col>
      <xdr:colOff>114300</xdr:colOff>
      <xdr:row>37</xdr:row>
      <xdr:rowOff>117259</xdr:rowOff>
    </xdr:to>
    <xdr:cxnSp macro="">
      <xdr:nvCxnSpPr>
        <xdr:cNvPr id="70" name="直線コネクタ 69"/>
        <xdr:cNvCxnSpPr/>
      </xdr:nvCxnSpPr>
      <xdr:spPr>
        <a:xfrm flipV="1">
          <a:off x="1130300" y="6415113"/>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xdr:rowOff>
    </xdr:from>
    <xdr:to>
      <xdr:col>10</xdr:col>
      <xdr:colOff>165100</xdr:colOff>
      <xdr:row>35</xdr:row>
      <xdr:rowOff>102641</xdr:rowOff>
    </xdr:to>
    <xdr:sp macro="" textlink="">
      <xdr:nvSpPr>
        <xdr:cNvPr id="71" name="フローチャート: 判断 70"/>
        <xdr:cNvSpPr/>
      </xdr:nvSpPr>
      <xdr:spPr>
        <a:xfrm>
          <a:off x="1968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119168</xdr:rowOff>
    </xdr:from>
    <xdr:ext cx="534377" cy="259045"/>
    <xdr:sp macro="" textlink="">
      <xdr:nvSpPr>
        <xdr:cNvPr id="72" name="テキスト ボックス 71"/>
        <xdr:cNvSpPr txBox="1"/>
      </xdr:nvSpPr>
      <xdr:spPr>
        <a:xfrm>
          <a:off x="1752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59449</xdr:rowOff>
    </xdr:from>
    <xdr:to>
      <xdr:col>24</xdr:col>
      <xdr:colOff>114300</xdr:colOff>
      <xdr:row>37</xdr:row>
      <xdr:rowOff>161049</xdr:rowOff>
    </xdr:to>
    <xdr:sp macro="" textlink="">
      <xdr:nvSpPr>
        <xdr:cNvPr id="80" name="楕円 79"/>
        <xdr:cNvSpPr/>
      </xdr:nvSpPr>
      <xdr:spPr>
        <a:xfrm>
          <a:off x="4584700" y="640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37876</xdr:rowOff>
    </xdr:from>
    <xdr:ext cx="534377" cy="259045"/>
    <xdr:sp macro="" textlink="">
      <xdr:nvSpPr>
        <xdr:cNvPr id="81" name="人件費該当値テキスト"/>
        <xdr:cNvSpPr txBox="1"/>
      </xdr:nvSpPr>
      <xdr:spPr>
        <a:xfrm>
          <a:off x="4686300" y="638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168872</xdr:rowOff>
    </xdr:from>
    <xdr:to>
      <xdr:col>20</xdr:col>
      <xdr:colOff>38100</xdr:colOff>
      <xdr:row>37</xdr:row>
      <xdr:rowOff>99022</xdr:rowOff>
    </xdr:to>
    <xdr:sp macro="" textlink="">
      <xdr:nvSpPr>
        <xdr:cNvPr id="82" name="楕円 81"/>
        <xdr:cNvSpPr/>
      </xdr:nvSpPr>
      <xdr:spPr>
        <a:xfrm>
          <a:off x="3746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90149</xdr:rowOff>
    </xdr:from>
    <xdr:ext cx="534377" cy="259045"/>
    <xdr:sp macro="" textlink="">
      <xdr:nvSpPr>
        <xdr:cNvPr id="83" name="テキスト ボックス 82"/>
        <xdr:cNvSpPr txBox="1"/>
      </xdr:nvSpPr>
      <xdr:spPr>
        <a:xfrm>
          <a:off x="3530111" y="643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52400</xdr:rowOff>
    </xdr:from>
    <xdr:to>
      <xdr:col>15</xdr:col>
      <xdr:colOff>101600</xdr:colOff>
      <xdr:row>37</xdr:row>
      <xdr:rowOff>154000</xdr:rowOff>
    </xdr:to>
    <xdr:sp macro="" textlink="">
      <xdr:nvSpPr>
        <xdr:cNvPr id="84" name="楕円 83"/>
        <xdr:cNvSpPr/>
      </xdr:nvSpPr>
      <xdr:spPr>
        <a:xfrm>
          <a:off x="2857500" y="63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145127</xdr:rowOff>
    </xdr:from>
    <xdr:ext cx="534377" cy="259045"/>
    <xdr:sp macro="" textlink="">
      <xdr:nvSpPr>
        <xdr:cNvPr id="85" name="テキスト ボックス 84"/>
        <xdr:cNvSpPr txBox="1"/>
      </xdr:nvSpPr>
      <xdr:spPr>
        <a:xfrm>
          <a:off x="2641111" y="648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20663</xdr:rowOff>
    </xdr:from>
    <xdr:to>
      <xdr:col>10</xdr:col>
      <xdr:colOff>165100</xdr:colOff>
      <xdr:row>37</xdr:row>
      <xdr:rowOff>122263</xdr:rowOff>
    </xdr:to>
    <xdr:sp macro="" textlink="">
      <xdr:nvSpPr>
        <xdr:cNvPr id="86" name="楕円 85"/>
        <xdr:cNvSpPr/>
      </xdr:nvSpPr>
      <xdr:spPr>
        <a:xfrm>
          <a:off x="1968500" y="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113390</xdr:rowOff>
    </xdr:from>
    <xdr:ext cx="534377" cy="259045"/>
    <xdr:sp macro="" textlink="">
      <xdr:nvSpPr>
        <xdr:cNvPr id="87" name="テキスト ボックス 86"/>
        <xdr:cNvSpPr txBox="1"/>
      </xdr:nvSpPr>
      <xdr:spPr>
        <a:xfrm>
          <a:off x="1752111" y="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66459</xdr:rowOff>
    </xdr:from>
    <xdr:to>
      <xdr:col>6</xdr:col>
      <xdr:colOff>38100</xdr:colOff>
      <xdr:row>37</xdr:row>
      <xdr:rowOff>168060</xdr:rowOff>
    </xdr:to>
    <xdr:sp macro="" textlink="">
      <xdr:nvSpPr>
        <xdr:cNvPr id="88" name="楕円 87"/>
        <xdr:cNvSpPr/>
      </xdr:nvSpPr>
      <xdr:spPr>
        <a:xfrm>
          <a:off x="1079500" y="641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159186</xdr:rowOff>
    </xdr:from>
    <xdr:ext cx="534377" cy="259045"/>
    <xdr:sp macro="" textlink="">
      <xdr:nvSpPr>
        <xdr:cNvPr id="89" name="テキスト ボックス 88"/>
        <xdr:cNvSpPr txBox="1"/>
      </xdr:nvSpPr>
      <xdr:spPr>
        <a:xfrm>
          <a:off x="863111" y="65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132499</xdr:rowOff>
    </xdr:from>
    <xdr:to>
      <xdr:col>24</xdr:col>
      <xdr:colOff>63500</xdr:colOff>
      <xdr:row>56</xdr:row>
      <xdr:rowOff>155425</xdr:rowOff>
    </xdr:to>
    <xdr:cxnSp macro="">
      <xdr:nvCxnSpPr>
        <xdr:cNvPr id="121" name="直線コネクタ 120"/>
        <xdr:cNvCxnSpPr/>
      </xdr:nvCxnSpPr>
      <xdr:spPr>
        <a:xfrm flipV="1">
          <a:off x="3797300" y="9733699"/>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130589</xdr:rowOff>
    </xdr:from>
    <xdr:to>
      <xdr:col>19</xdr:col>
      <xdr:colOff>177800</xdr:colOff>
      <xdr:row>56</xdr:row>
      <xdr:rowOff>155425</xdr:rowOff>
    </xdr:to>
    <xdr:cxnSp macro="">
      <xdr:nvCxnSpPr>
        <xdr:cNvPr id="124" name="直線コネクタ 123"/>
        <xdr:cNvCxnSpPr/>
      </xdr:nvCxnSpPr>
      <xdr:spPr>
        <a:xfrm>
          <a:off x="2908300" y="9731789"/>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130589</xdr:rowOff>
    </xdr:from>
    <xdr:to>
      <xdr:col>15</xdr:col>
      <xdr:colOff>50800</xdr:colOff>
      <xdr:row>56</xdr:row>
      <xdr:rowOff>136892</xdr:rowOff>
    </xdr:to>
    <xdr:cxnSp macro="">
      <xdr:nvCxnSpPr>
        <xdr:cNvPr id="127" name="直線コネクタ 126"/>
        <xdr:cNvCxnSpPr/>
      </xdr:nvCxnSpPr>
      <xdr:spPr>
        <a:xfrm flipV="1">
          <a:off x="2019300" y="9731789"/>
          <a:ext cx="889000" cy="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136892</xdr:rowOff>
    </xdr:from>
    <xdr:to>
      <xdr:col>10</xdr:col>
      <xdr:colOff>114300</xdr:colOff>
      <xdr:row>56</xdr:row>
      <xdr:rowOff>150264</xdr:rowOff>
    </xdr:to>
    <xdr:cxnSp macro="">
      <xdr:nvCxnSpPr>
        <xdr:cNvPr id="130" name="直線コネクタ 129"/>
        <xdr:cNvCxnSpPr/>
      </xdr:nvCxnSpPr>
      <xdr:spPr>
        <a:xfrm flipV="1">
          <a:off x="1130300" y="9738092"/>
          <a:ext cx="889000" cy="1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38902</xdr:rowOff>
    </xdr:from>
    <xdr:to>
      <xdr:col>10</xdr:col>
      <xdr:colOff>165100</xdr:colOff>
      <xdr:row>56</xdr:row>
      <xdr:rowOff>140502</xdr:rowOff>
    </xdr:to>
    <xdr:sp macro="" textlink="">
      <xdr:nvSpPr>
        <xdr:cNvPr id="131" name="フローチャート: 判断 130"/>
        <xdr:cNvSpPr/>
      </xdr:nvSpPr>
      <xdr:spPr>
        <a:xfrm>
          <a:off x="1968500" y="96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157029</xdr:rowOff>
    </xdr:from>
    <xdr:ext cx="534377" cy="259045"/>
    <xdr:sp macro="" textlink="">
      <xdr:nvSpPr>
        <xdr:cNvPr id="132" name="テキスト ボックス 131"/>
        <xdr:cNvSpPr txBox="1"/>
      </xdr:nvSpPr>
      <xdr:spPr>
        <a:xfrm>
          <a:off x="1752111" y="94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81699</xdr:rowOff>
    </xdr:from>
    <xdr:to>
      <xdr:col>24</xdr:col>
      <xdr:colOff>114300</xdr:colOff>
      <xdr:row>57</xdr:row>
      <xdr:rowOff>11849</xdr:rowOff>
    </xdr:to>
    <xdr:sp macro="" textlink="">
      <xdr:nvSpPr>
        <xdr:cNvPr id="140" name="楕円 139"/>
        <xdr:cNvSpPr/>
      </xdr:nvSpPr>
      <xdr:spPr>
        <a:xfrm>
          <a:off x="45847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60126</xdr:rowOff>
    </xdr:from>
    <xdr:ext cx="534377" cy="259045"/>
    <xdr:sp macro="" textlink="">
      <xdr:nvSpPr>
        <xdr:cNvPr id="141" name="物件費該当値テキスト"/>
        <xdr:cNvSpPr txBox="1"/>
      </xdr:nvSpPr>
      <xdr:spPr>
        <a:xfrm>
          <a:off x="4686300" y="9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104625</xdr:rowOff>
    </xdr:from>
    <xdr:to>
      <xdr:col>20</xdr:col>
      <xdr:colOff>38100</xdr:colOff>
      <xdr:row>57</xdr:row>
      <xdr:rowOff>34775</xdr:rowOff>
    </xdr:to>
    <xdr:sp macro="" textlink="">
      <xdr:nvSpPr>
        <xdr:cNvPr id="142" name="楕円 141"/>
        <xdr:cNvSpPr/>
      </xdr:nvSpPr>
      <xdr:spPr>
        <a:xfrm>
          <a:off x="3746500" y="97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25902</xdr:rowOff>
    </xdr:from>
    <xdr:ext cx="534377" cy="259045"/>
    <xdr:sp macro="" textlink="">
      <xdr:nvSpPr>
        <xdr:cNvPr id="143" name="テキスト ボックス 142"/>
        <xdr:cNvSpPr txBox="1"/>
      </xdr:nvSpPr>
      <xdr:spPr>
        <a:xfrm>
          <a:off x="3530111" y="97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79789</xdr:rowOff>
    </xdr:from>
    <xdr:to>
      <xdr:col>15</xdr:col>
      <xdr:colOff>101600</xdr:colOff>
      <xdr:row>57</xdr:row>
      <xdr:rowOff>9939</xdr:rowOff>
    </xdr:to>
    <xdr:sp macro="" textlink="">
      <xdr:nvSpPr>
        <xdr:cNvPr id="144" name="楕円 143"/>
        <xdr:cNvSpPr/>
      </xdr:nvSpPr>
      <xdr:spPr>
        <a:xfrm>
          <a:off x="2857500" y="96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xdr:rowOff>
    </xdr:from>
    <xdr:ext cx="534377" cy="259045"/>
    <xdr:sp macro="" textlink="">
      <xdr:nvSpPr>
        <xdr:cNvPr id="145" name="テキスト ボックス 144"/>
        <xdr:cNvSpPr txBox="1"/>
      </xdr:nvSpPr>
      <xdr:spPr>
        <a:xfrm>
          <a:off x="2641111" y="97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86092</xdr:rowOff>
    </xdr:from>
    <xdr:to>
      <xdr:col>10</xdr:col>
      <xdr:colOff>165100</xdr:colOff>
      <xdr:row>57</xdr:row>
      <xdr:rowOff>16242</xdr:rowOff>
    </xdr:to>
    <xdr:sp macro="" textlink="">
      <xdr:nvSpPr>
        <xdr:cNvPr id="146" name="楕円 145"/>
        <xdr:cNvSpPr/>
      </xdr:nvSpPr>
      <xdr:spPr>
        <a:xfrm>
          <a:off x="1968500" y="96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7369</xdr:rowOff>
    </xdr:from>
    <xdr:ext cx="534377" cy="259045"/>
    <xdr:sp macro="" textlink="">
      <xdr:nvSpPr>
        <xdr:cNvPr id="147" name="テキスト ボックス 146"/>
        <xdr:cNvSpPr txBox="1"/>
      </xdr:nvSpPr>
      <xdr:spPr>
        <a:xfrm>
          <a:off x="1752111" y="97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99464</xdr:rowOff>
    </xdr:from>
    <xdr:to>
      <xdr:col>6</xdr:col>
      <xdr:colOff>38100</xdr:colOff>
      <xdr:row>57</xdr:row>
      <xdr:rowOff>29614</xdr:rowOff>
    </xdr:to>
    <xdr:sp macro="" textlink="">
      <xdr:nvSpPr>
        <xdr:cNvPr id="148" name="楕円 147"/>
        <xdr:cNvSpPr/>
      </xdr:nvSpPr>
      <xdr:spPr>
        <a:xfrm>
          <a:off x="1079500" y="970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20741</xdr:rowOff>
    </xdr:from>
    <xdr:ext cx="534377" cy="259045"/>
    <xdr:sp macro="" textlink="">
      <xdr:nvSpPr>
        <xdr:cNvPr id="149" name="テキスト ボックス 148"/>
        <xdr:cNvSpPr txBox="1"/>
      </xdr:nvSpPr>
      <xdr:spPr>
        <a:xfrm>
          <a:off x="863111" y="979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78994</xdr:rowOff>
    </xdr:from>
    <xdr:to>
      <xdr:col>24</xdr:col>
      <xdr:colOff>63500</xdr:colOff>
      <xdr:row>78</xdr:row>
      <xdr:rowOff>90932</xdr:rowOff>
    </xdr:to>
    <xdr:cxnSp macro="">
      <xdr:nvCxnSpPr>
        <xdr:cNvPr id="178" name="直線コネクタ 177"/>
        <xdr:cNvCxnSpPr/>
      </xdr:nvCxnSpPr>
      <xdr:spPr>
        <a:xfrm>
          <a:off x="3797300" y="1345209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78994</xdr:rowOff>
    </xdr:from>
    <xdr:to>
      <xdr:col>19</xdr:col>
      <xdr:colOff>177800</xdr:colOff>
      <xdr:row>78</xdr:row>
      <xdr:rowOff>79248</xdr:rowOff>
    </xdr:to>
    <xdr:cxnSp macro="">
      <xdr:nvCxnSpPr>
        <xdr:cNvPr id="181" name="直線コネクタ 180"/>
        <xdr:cNvCxnSpPr/>
      </xdr:nvCxnSpPr>
      <xdr:spPr>
        <a:xfrm flipV="1">
          <a:off x="2908300" y="1345209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25654</xdr:rowOff>
    </xdr:from>
    <xdr:to>
      <xdr:col>15</xdr:col>
      <xdr:colOff>50800</xdr:colOff>
      <xdr:row>78</xdr:row>
      <xdr:rowOff>79248</xdr:rowOff>
    </xdr:to>
    <xdr:cxnSp macro="">
      <xdr:nvCxnSpPr>
        <xdr:cNvPr id="184" name="直線コネクタ 183"/>
        <xdr:cNvCxnSpPr/>
      </xdr:nvCxnSpPr>
      <xdr:spPr>
        <a:xfrm>
          <a:off x="2019300" y="13398754"/>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25654</xdr:rowOff>
    </xdr:from>
    <xdr:to>
      <xdr:col>10</xdr:col>
      <xdr:colOff>114300</xdr:colOff>
      <xdr:row>78</xdr:row>
      <xdr:rowOff>39751</xdr:rowOff>
    </xdr:to>
    <xdr:cxnSp macro="">
      <xdr:nvCxnSpPr>
        <xdr:cNvPr id="187" name="直線コネクタ 186"/>
        <xdr:cNvCxnSpPr/>
      </xdr:nvCxnSpPr>
      <xdr:spPr>
        <a:xfrm flipV="1">
          <a:off x="1130300" y="13398754"/>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52960</xdr:rowOff>
    </xdr:from>
    <xdr:to>
      <xdr:col>10</xdr:col>
      <xdr:colOff>165100</xdr:colOff>
      <xdr:row>76</xdr:row>
      <xdr:rowOff>154560</xdr:rowOff>
    </xdr:to>
    <xdr:sp macro="" textlink="">
      <xdr:nvSpPr>
        <xdr:cNvPr id="188" name="フローチャート: 判断 187"/>
        <xdr:cNvSpPr/>
      </xdr:nvSpPr>
      <xdr:spPr>
        <a:xfrm>
          <a:off x="1968500" y="1308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171086</xdr:rowOff>
    </xdr:from>
    <xdr:ext cx="469744" cy="259045"/>
    <xdr:sp macro="" textlink="">
      <xdr:nvSpPr>
        <xdr:cNvPr id="189" name="テキスト ボックス 188"/>
        <xdr:cNvSpPr txBox="1"/>
      </xdr:nvSpPr>
      <xdr:spPr>
        <a:xfrm>
          <a:off x="1784428" y="1285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40132</xdr:rowOff>
    </xdr:from>
    <xdr:to>
      <xdr:col>24</xdr:col>
      <xdr:colOff>114300</xdr:colOff>
      <xdr:row>78</xdr:row>
      <xdr:rowOff>141732</xdr:rowOff>
    </xdr:to>
    <xdr:sp macro="" textlink="">
      <xdr:nvSpPr>
        <xdr:cNvPr id="197" name="楕円 196"/>
        <xdr:cNvSpPr/>
      </xdr:nvSpPr>
      <xdr:spPr>
        <a:xfrm>
          <a:off x="4584700" y="134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126509</xdr:rowOff>
    </xdr:from>
    <xdr:ext cx="378565" cy="259045"/>
    <xdr:sp macro="" textlink="">
      <xdr:nvSpPr>
        <xdr:cNvPr id="198" name="維持補修費該当値テキスト"/>
        <xdr:cNvSpPr txBox="1"/>
      </xdr:nvSpPr>
      <xdr:spPr>
        <a:xfrm>
          <a:off x="4686300" y="13328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28194</xdr:rowOff>
    </xdr:from>
    <xdr:to>
      <xdr:col>20</xdr:col>
      <xdr:colOff>38100</xdr:colOff>
      <xdr:row>78</xdr:row>
      <xdr:rowOff>129794</xdr:rowOff>
    </xdr:to>
    <xdr:sp macro="" textlink="">
      <xdr:nvSpPr>
        <xdr:cNvPr id="199" name="楕円 198"/>
        <xdr:cNvSpPr/>
      </xdr:nvSpPr>
      <xdr:spPr>
        <a:xfrm>
          <a:off x="3746500" y="134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120921</xdr:rowOff>
    </xdr:from>
    <xdr:ext cx="469744" cy="259045"/>
    <xdr:sp macro="" textlink="">
      <xdr:nvSpPr>
        <xdr:cNvPr id="200" name="テキスト ボックス 199"/>
        <xdr:cNvSpPr txBox="1"/>
      </xdr:nvSpPr>
      <xdr:spPr>
        <a:xfrm>
          <a:off x="3562428" y="134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28448</xdr:rowOff>
    </xdr:from>
    <xdr:to>
      <xdr:col>15</xdr:col>
      <xdr:colOff>101600</xdr:colOff>
      <xdr:row>78</xdr:row>
      <xdr:rowOff>130048</xdr:rowOff>
    </xdr:to>
    <xdr:sp macro="" textlink="">
      <xdr:nvSpPr>
        <xdr:cNvPr id="201" name="楕円 200"/>
        <xdr:cNvSpPr/>
      </xdr:nvSpPr>
      <xdr:spPr>
        <a:xfrm>
          <a:off x="2857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121175</xdr:rowOff>
    </xdr:from>
    <xdr:ext cx="469744" cy="259045"/>
    <xdr:sp macro="" textlink="">
      <xdr:nvSpPr>
        <xdr:cNvPr id="202" name="テキスト ボックス 201"/>
        <xdr:cNvSpPr txBox="1"/>
      </xdr:nvSpPr>
      <xdr:spPr>
        <a:xfrm>
          <a:off x="2673428" y="134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146304</xdr:rowOff>
    </xdr:from>
    <xdr:to>
      <xdr:col>10</xdr:col>
      <xdr:colOff>165100</xdr:colOff>
      <xdr:row>78</xdr:row>
      <xdr:rowOff>76454</xdr:rowOff>
    </xdr:to>
    <xdr:sp macro="" textlink="">
      <xdr:nvSpPr>
        <xdr:cNvPr id="203" name="楕円 202"/>
        <xdr:cNvSpPr/>
      </xdr:nvSpPr>
      <xdr:spPr>
        <a:xfrm>
          <a:off x="1968500" y="133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67581</xdr:rowOff>
    </xdr:from>
    <xdr:ext cx="469744" cy="259045"/>
    <xdr:sp macro="" textlink="">
      <xdr:nvSpPr>
        <xdr:cNvPr id="204" name="テキスト ボックス 203"/>
        <xdr:cNvSpPr txBox="1"/>
      </xdr:nvSpPr>
      <xdr:spPr>
        <a:xfrm>
          <a:off x="1784428" y="134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160401</xdr:rowOff>
    </xdr:from>
    <xdr:to>
      <xdr:col>6</xdr:col>
      <xdr:colOff>38100</xdr:colOff>
      <xdr:row>78</xdr:row>
      <xdr:rowOff>90551</xdr:rowOff>
    </xdr:to>
    <xdr:sp macro="" textlink="">
      <xdr:nvSpPr>
        <xdr:cNvPr id="205" name="楕円 204"/>
        <xdr:cNvSpPr/>
      </xdr:nvSpPr>
      <xdr:spPr>
        <a:xfrm>
          <a:off x="1079500" y="133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81678</xdr:rowOff>
    </xdr:from>
    <xdr:ext cx="469744" cy="259045"/>
    <xdr:sp macro="" textlink="">
      <xdr:nvSpPr>
        <xdr:cNvPr id="206" name="テキスト ボックス 205"/>
        <xdr:cNvSpPr txBox="1"/>
      </xdr:nvSpPr>
      <xdr:spPr>
        <a:xfrm>
          <a:off x="895428" y="134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145464</xdr:rowOff>
    </xdr:from>
    <xdr:to>
      <xdr:col>24</xdr:col>
      <xdr:colOff>63500</xdr:colOff>
      <xdr:row>94</xdr:row>
      <xdr:rowOff>158462</xdr:rowOff>
    </xdr:to>
    <xdr:cxnSp macro="">
      <xdr:nvCxnSpPr>
        <xdr:cNvPr id="238" name="直線コネクタ 237"/>
        <xdr:cNvCxnSpPr/>
      </xdr:nvCxnSpPr>
      <xdr:spPr>
        <a:xfrm>
          <a:off x="3797300" y="16261764"/>
          <a:ext cx="8382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145464</xdr:rowOff>
    </xdr:from>
    <xdr:to>
      <xdr:col>19</xdr:col>
      <xdr:colOff>177800</xdr:colOff>
      <xdr:row>95</xdr:row>
      <xdr:rowOff>74516</xdr:rowOff>
    </xdr:to>
    <xdr:cxnSp macro="">
      <xdr:nvCxnSpPr>
        <xdr:cNvPr id="241" name="直線コネクタ 240"/>
        <xdr:cNvCxnSpPr/>
      </xdr:nvCxnSpPr>
      <xdr:spPr>
        <a:xfrm flipV="1">
          <a:off x="2908300" y="16261764"/>
          <a:ext cx="889000" cy="10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74516</xdr:rowOff>
    </xdr:from>
    <xdr:to>
      <xdr:col>15</xdr:col>
      <xdr:colOff>50800</xdr:colOff>
      <xdr:row>95</xdr:row>
      <xdr:rowOff>147096</xdr:rowOff>
    </xdr:to>
    <xdr:cxnSp macro="">
      <xdr:nvCxnSpPr>
        <xdr:cNvPr id="244" name="直線コネクタ 243"/>
        <xdr:cNvCxnSpPr/>
      </xdr:nvCxnSpPr>
      <xdr:spPr>
        <a:xfrm flipV="1">
          <a:off x="2019300" y="16362266"/>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147096</xdr:rowOff>
    </xdr:from>
    <xdr:to>
      <xdr:col>10</xdr:col>
      <xdr:colOff>114300</xdr:colOff>
      <xdr:row>96</xdr:row>
      <xdr:rowOff>70745</xdr:rowOff>
    </xdr:to>
    <xdr:cxnSp macro="">
      <xdr:nvCxnSpPr>
        <xdr:cNvPr id="247" name="直線コネクタ 246"/>
        <xdr:cNvCxnSpPr/>
      </xdr:nvCxnSpPr>
      <xdr:spPr>
        <a:xfrm flipV="1">
          <a:off x="1130300" y="16434846"/>
          <a:ext cx="889000" cy="9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96656</xdr:rowOff>
    </xdr:from>
    <xdr:to>
      <xdr:col>10</xdr:col>
      <xdr:colOff>165100</xdr:colOff>
      <xdr:row>96</xdr:row>
      <xdr:rowOff>26806</xdr:rowOff>
    </xdr:to>
    <xdr:sp macro="" textlink="">
      <xdr:nvSpPr>
        <xdr:cNvPr id="248" name="フローチャート: 判断 247"/>
        <xdr:cNvSpPr/>
      </xdr:nvSpPr>
      <xdr:spPr>
        <a:xfrm>
          <a:off x="1968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17933</xdr:rowOff>
    </xdr:from>
    <xdr:ext cx="534377" cy="259045"/>
    <xdr:sp macro="" textlink="">
      <xdr:nvSpPr>
        <xdr:cNvPr id="249" name="テキスト ボックス 248"/>
        <xdr:cNvSpPr txBox="1"/>
      </xdr:nvSpPr>
      <xdr:spPr>
        <a:xfrm>
          <a:off x="1752111" y="1647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107662</xdr:rowOff>
    </xdr:from>
    <xdr:to>
      <xdr:col>24</xdr:col>
      <xdr:colOff>114300</xdr:colOff>
      <xdr:row>95</xdr:row>
      <xdr:rowOff>37812</xdr:rowOff>
    </xdr:to>
    <xdr:sp macro="" textlink="">
      <xdr:nvSpPr>
        <xdr:cNvPr id="257" name="楕円 256"/>
        <xdr:cNvSpPr/>
      </xdr:nvSpPr>
      <xdr:spPr>
        <a:xfrm>
          <a:off x="4584700" y="1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130539</xdr:rowOff>
    </xdr:from>
    <xdr:ext cx="599010" cy="259045"/>
    <xdr:sp macro="" textlink="">
      <xdr:nvSpPr>
        <xdr:cNvPr id="258" name="扶助費該当値テキスト"/>
        <xdr:cNvSpPr txBox="1"/>
      </xdr:nvSpPr>
      <xdr:spPr>
        <a:xfrm>
          <a:off x="4686300" y="1607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94664</xdr:rowOff>
    </xdr:from>
    <xdr:to>
      <xdr:col>20</xdr:col>
      <xdr:colOff>38100</xdr:colOff>
      <xdr:row>95</xdr:row>
      <xdr:rowOff>24814</xdr:rowOff>
    </xdr:to>
    <xdr:sp macro="" textlink="">
      <xdr:nvSpPr>
        <xdr:cNvPr id="259" name="楕円 258"/>
        <xdr:cNvSpPr/>
      </xdr:nvSpPr>
      <xdr:spPr>
        <a:xfrm>
          <a:off x="3746500" y="162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41341</xdr:rowOff>
    </xdr:from>
    <xdr:ext cx="599010" cy="259045"/>
    <xdr:sp macro="" textlink="">
      <xdr:nvSpPr>
        <xdr:cNvPr id="260" name="テキスト ボックス 259"/>
        <xdr:cNvSpPr txBox="1"/>
      </xdr:nvSpPr>
      <xdr:spPr>
        <a:xfrm>
          <a:off x="3497795" y="159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23716</xdr:rowOff>
    </xdr:from>
    <xdr:to>
      <xdr:col>15</xdr:col>
      <xdr:colOff>101600</xdr:colOff>
      <xdr:row>95</xdr:row>
      <xdr:rowOff>125316</xdr:rowOff>
    </xdr:to>
    <xdr:sp macro="" textlink="">
      <xdr:nvSpPr>
        <xdr:cNvPr id="261" name="楕円 260"/>
        <xdr:cNvSpPr/>
      </xdr:nvSpPr>
      <xdr:spPr>
        <a:xfrm>
          <a:off x="2857500" y="163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141843</xdr:rowOff>
    </xdr:from>
    <xdr:ext cx="599010" cy="259045"/>
    <xdr:sp macro="" textlink="">
      <xdr:nvSpPr>
        <xdr:cNvPr id="262" name="テキスト ボックス 261"/>
        <xdr:cNvSpPr txBox="1"/>
      </xdr:nvSpPr>
      <xdr:spPr>
        <a:xfrm>
          <a:off x="2608795" y="1608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96296</xdr:rowOff>
    </xdr:from>
    <xdr:to>
      <xdr:col>10</xdr:col>
      <xdr:colOff>165100</xdr:colOff>
      <xdr:row>96</xdr:row>
      <xdr:rowOff>26446</xdr:rowOff>
    </xdr:to>
    <xdr:sp macro="" textlink="">
      <xdr:nvSpPr>
        <xdr:cNvPr id="263" name="楕円 262"/>
        <xdr:cNvSpPr/>
      </xdr:nvSpPr>
      <xdr:spPr>
        <a:xfrm>
          <a:off x="1968500" y="1638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42973</xdr:rowOff>
    </xdr:from>
    <xdr:ext cx="534377" cy="259045"/>
    <xdr:sp macro="" textlink="">
      <xdr:nvSpPr>
        <xdr:cNvPr id="264" name="テキスト ボックス 263"/>
        <xdr:cNvSpPr txBox="1"/>
      </xdr:nvSpPr>
      <xdr:spPr>
        <a:xfrm>
          <a:off x="1752111" y="161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19945</xdr:rowOff>
    </xdr:from>
    <xdr:to>
      <xdr:col>6</xdr:col>
      <xdr:colOff>38100</xdr:colOff>
      <xdr:row>96</xdr:row>
      <xdr:rowOff>121545</xdr:rowOff>
    </xdr:to>
    <xdr:sp macro="" textlink="">
      <xdr:nvSpPr>
        <xdr:cNvPr id="265" name="楕円 264"/>
        <xdr:cNvSpPr/>
      </xdr:nvSpPr>
      <xdr:spPr>
        <a:xfrm>
          <a:off x="1079500" y="16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138072</xdr:rowOff>
    </xdr:from>
    <xdr:ext cx="534377" cy="259045"/>
    <xdr:sp macro="" textlink="">
      <xdr:nvSpPr>
        <xdr:cNvPr id="266" name="テキスト ボックス 265"/>
        <xdr:cNvSpPr txBox="1"/>
      </xdr:nvSpPr>
      <xdr:spPr>
        <a:xfrm>
          <a:off x="863111" y="1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23963</xdr:rowOff>
    </xdr:from>
    <xdr:to>
      <xdr:col>55</xdr:col>
      <xdr:colOff>0</xdr:colOff>
      <xdr:row>37</xdr:row>
      <xdr:rowOff>30581</xdr:rowOff>
    </xdr:to>
    <xdr:cxnSp macro="">
      <xdr:nvCxnSpPr>
        <xdr:cNvPr id="297" name="直線コネクタ 296"/>
        <xdr:cNvCxnSpPr/>
      </xdr:nvCxnSpPr>
      <xdr:spPr>
        <a:xfrm>
          <a:off x="9639300" y="6367613"/>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23963</xdr:rowOff>
    </xdr:from>
    <xdr:to>
      <xdr:col>50</xdr:col>
      <xdr:colOff>114300</xdr:colOff>
      <xdr:row>37</xdr:row>
      <xdr:rowOff>44809</xdr:rowOff>
    </xdr:to>
    <xdr:cxnSp macro="">
      <xdr:nvCxnSpPr>
        <xdr:cNvPr id="300" name="直線コネクタ 299"/>
        <xdr:cNvCxnSpPr/>
      </xdr:nvCxnSpPr>
      <xdr:spPr>
        <a:xfrm flipV="1">
          <a:off x="8750300" y="6367613"/>
          <a:ext cx="8890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27044</xdr:rowOff>
    </xdr:from>
    <xdr:to>
      <xdr:col>45</xdr:col>
      <xdr:colOff>177800</xdr:colOff>
      <xdr:row>37</xdr:row>
      <xdr:rowOff>44809</xdr:rowOff>
    </xdr:to>
    <xdr:cxnSp macro="">
      <xdr:nvCxnSpPr>
        <xdr:cNvPr id="303" name="直線コネクタ 302"/>
        <xdr:cNvCxnSpPr/>
      </xdr:nvCxnSpPr>
      <xdr:spPr>
        <a:xfrm>
          <a:off x="7861300" y="637069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27044</xdr:rowOff>
    </xdr:from>
    <xdr:to>
      <xdr:col>41</xdr:col>
      <xdr:colOff>50800</xdr:colOff>
      <xdr:row>37</xdr:row>
      <xdr:rowOff>32759</xdr:rowOff>
    </xdr:to>
    <xdr:cxnSp macro="">
      <xdr:nvCxnSpPr>
        <xdr:cNvPr id="306" name="直線コネクタ 305"/>
        <xdr:cNvCxnSpPr/>
      </xdr:nvCxnSpPr>
      <xdr:spPr>
        <a:xfrm flipV="1">
          <a:off x="6972300" y="637069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7" name="フローチャート: 判断 306"/>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121429</xdr:rowOff>
    </xdr:from>
    <xdr:ext cx="534377" cy="259045"/>
    <xdr:sp macro="" textlink="">
      <xdr:nvSpPr>
        <xdr:cNvPr id="308" name="テキスト ボックス 307"/>
        <xdr:cNvSpPr txBox="1"/>
      </xdr:nvSpPr>
      <xdr:spPr>
        <a:xfrm>
          <a:off x="7594111" y="64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151231</xdr:rowOff>
    </xdr:from>
    <xdr:to>
      <xdr:col>55</xdr:col>
      <xdr:colOff>50800</xdr:colOff>
      <xdr:row>37</xdr:row>
      <xdr:rowOff>81381</xdr:rowOff>
    </xdr:to>
    <xdr:sp macro="" textlink="">
      <xdr:nvSpPr>
        <xdr:cNvPr id="316" name="楕円 315"/>
        <xdr:cNvSpPr/>
      </xdr:nvSpPr>
      <xdr:spPr>
        <a:xfrm>
          <a:off x="104267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2658</xdr:rowOff>
    </xdr:from>
    <xdr:ext cx="534377" cy="259045"/>
    <xdr:sp macro="" textlink="">
      <xdr:nvSpPr>
        <xdr:cNvPr id="317" name="補助費等該当値テキスト"/>
        <xdr:cNvSpPr txBox="1"/>
      </xdr:nvSpPr>
      <xdr:spPr>
        <a:xfrm>
          <a:off x="10528300" y="61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144613</xdr:rowOff>
    </xdr:from>
    <xdr:to>
      <xdr:col>50</xdr:col>
      <xdr:colOff>165100</xdr:colOff>
      <xdr:row>37</xdr:row>
      <xdr:rowOff>74763</xdr:rowOff>
    </xdr:to>
    <xdr:sp macro="" textlink="">
      <xdr:nvSpPr>
        <xdr:cNvPr id="318" name="楕円 317"/>
        <xdr:cNvSpPr/>
      </xdr:nvSpPr>
      <xdr:spPr>
        <a:xfrm>
          <a:off x="9588500" y="63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91290</xdr:rowOff>
    </xdr:from>
    <xdr:ext cx="534377" cy="259045"/>
    <xdr:sp macro="" textlink="">
      <xdr:nvSpPr>
        <xdr:cNvPr id="319" name="テキスト ボックス 318"/>
        <xdr:cNvSpPr txBox="1"/>
      </xdr:nvSpPr>
      <xdr:spPr>
        <a:xfrm>
          <a:off x="9372111" y="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165459</xdr:rowOff>
    </xdr:from>
    <xdr:to>
      <xdr:col>46</xdr:col>
      <xdr:colOff>38100</xdr:colOff>
      <xdr:row>37</xdr:row>
      <xdr:rowOff>95609</xdr:rowOff>
    </xdr:to>
    <xdr:sp macro="" textlink="">
      <xdr:nvSpPr>
        <xdr:cNvPr id="320" name="楕円 319"/>
        <xdr:cNvSpPr/>
      </xdr:nvSpPr>
      <xdr:spPr>
        <a:xfrm>
          <a:off x="8699500" y="63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112136</xdr:rowOff>
    </xdr:from>
    <xdr:ext cx="534377" cy="259045"/>
    <xdr:sp macro="" textlink="">
      <xdr:nvSpPr>
        <xdr:cNvPr id="321" name="テキスト ボックス 320"/>
        <xdr:cNvSpPr txBox="1"/>
      </xdr:nvSpPr>
      <xdr:spPr>
        <a:xfrm>
          <a:off x="8483111" y="61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147694</xdr:rowOff>
    </xdr:from>
    <xdr:to>
      <xdr:col>41</xdr:col>
      <xdr:colOff>101600</xdr:colOff>
      <xdr:row>37</xdr:row>
      <xdr:rowOff>77844</xdr:rowOff>
    </xdr:to>
    <xdr:sp macro="" textlink="">
      <xdr:nvSpPr>
        <xdr:cNvPr id="322" name="楕円 321"/>
        <xdr:cNvSpPr/>
      </xdr:nvSpPr>
      <xdr:spPr>
        <a:xfrm>
          <a:off x="7810500" y="63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94371</xdr:rowOff>
    </xdr:from>
    <xdr:ext cx="534377" cy="259045"/>
    <xdr:sp macro="" textlink="">
      <xdr:nvSpPr>
        <xdr:cNvPr id="323" name="テキスト ボックス 322"/>
        <xdr:cNvSpPr txBox="1"/>
      </xdr:nvSpPr>
      <xdr:spPr>
        <a:xfrm>
          <a:off x="7594111" y="60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153409</xdr:rowOff>
    </xdr:from>
    <xdr:to>
      <xdr:col>36</xdr:col>
      <xdr:colOff>165100</xdr:colOff>
      <xdr:row>37</xdr:row>
      <xdr:rowOff>83559</xdr:rowOff>
    </xdr:to>
    <xdr:sp macro="" textlink="">
      <xdr:nvSpPr>
        <xdr:cNvPr id="324" name="楕円 323"/>
        <xdr:cNvSpPr/>
      </xdr:nvSpPr>
      <xdr:spPr>
        <a:xfrm>
          <a:off x="6921500" y="63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100086</xdr:rowOff>
    </xdr:from>
    <xdr:ext cx="534377" cy="259045"/>
    <xdr:sp macro="" textlink="">
      <xdr:nvSpPr>
        <xdr:cNvPr id="325" name="テキスト ボックス 324"/>
        <xdr:cNvSpPr txBox="1"/>
      </xdr:nvSpPr>
      <xdr:spPr>
        <a:xfrm>
          <a:off x="6705111" y="61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44031</xdr:rowOff>
    </xdr:from>
    <xdr:to>
      <xdr:col>54</xdr:col>
      <xdr:colOff>189865</xdr:colOff>
      <xdr:row>57</xdr:row>
      <xdr:rowOff>44297</xdr:rowOff>
    </xdr:to>
    <xdr:cxnSp macro="">
      <xdr:nvCxnSpPr>
        <xdr:cNvPr id="349" name="直線コネクタ 348"/>
        <xdr:cNvCxnSpPr/>
      </xdr:nvCxnSpPr>
      <xdr:spPr>
        <a:xfrm flipV="1">
          <a:off x="10475595" y="8787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48124</xdr:rowOff>
    </xdr:from>
    <xdr:ext cx="534377" cy="259045"/>
    <xdr:sp macro="" textlink="">
      <xdr:nvSpPr>
        <xdr:cNvPr id="350" name="普通建設事業費最小値テキスト"/>
        <xdr:cNvSpPr txBox="1"/>
      </xdr:nvSpPr>
      <xdr:spPr>
        <a:xfrm>
          <a:off x="10528300"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44297</xdr:rowOff>
    </xdr:from>
    <xdr:to>
      <xdr:col>55</xdr:col>
      <xdr:colOff>88900</xdr:colOff>
      <xdr:row>57</xdr:row>
      <xdr:rowOff>44297</xdr:rowOff>
    </xdr:to>
    <xdr:cxnSp macro="">
      <xdr:nvCxnSpPr>
        <xdr:cNvPr id="351" name="直線コネクタ 350"/>
        <xdr:cNvCxnSpPr/>
      </xdr:nvCxnSpPr>
      <xdr:spPr>
        <a:xfrm>
          <a:off x="10388600" y="9816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162158</xdr:rowOff>
    </xdr:from>
    <xdr:ext cx="534377" cy="259045"/>
    <xdr:sp macro="" textlink="">
      <xdr:nvSpPr>
        <xdr:cNvPr id="352" name="普通建設事業費最大値テキスト"/>
        <xdr:cNvSpPr txBox="1"/>
      </xdr:nvSpPr>
      <xdr:spPr>
        <a:xfrm>
          <a:off x="10528300" y="85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44031</xdr:rowOff>
    </xdr:from>
    <xdr:to>
      <xdr:col>55</xdr:col>
      <xdr:colOff>88900</xdr:colOff>
      <xdr:row>51</xdr:row>
      <xdr:rowOff>44031</xdr:rowOff>
    </xdr:to>
    <xdr:cxnSp macro="">
      <xdr:nvCxnSpPr>
        <xdr:cNvPr id="353" name="直線コネクタ 352"/>
        <xdr:cNvCxnSpPr/>
      </xdr:nvCxnSpPr>
      <xdr:spPr>
        <a:xfrm>
          <a:off x="10388600" y="8787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121069</xdr:rowOff>
    </xdr:from>
    <xdr:to>
      <xdr:col>55</xdr:col>
      <xdr:colOff>0</xdr:colOff>
      <xdr:row>57</xdr:row>
      <xdr:rowOff>128556</xdr:rowOff>
    </xdr:to>
    <xdr:cxnSp macro="">
      <xdr:nvCxnSpPr>
        <xdr:cNvPr id="354" name="直線コネクタ 353"/>
        <xdr:cNvCxnSpPr/>
      </xdr:nvCxnSpPr>
      <xdr:spPr>
        <a:xfrm flipV="1">
          <a:off x="9639300" y="9722269"/>
          <a:ext cx="838200" cy="17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70381</xdr:rowOff>
    </xdr:from>
    <xdr:ext cx="534377" cy="259045"/>
    <xdr:sp macro="" textlink="">
      <xdr:nvSpPr>
        <xdr:cNvPr id="355" name="普通建設事業費平均値テキスト"/>
        <xdr:cNvSpPr txBox="1"/>
      </xdr:nvSpPr>
      <xdr:spPr>
        <a:xfrm>
          <a:off x="10528300" y="932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47504</xdr:rowOff>
    </xdr:from>
    <xdr:to>
      <xdr:col>55</xdr:col>
      <xdr:colOff>50800</xdr:colOff>
      <xdr:row>55</xdr:row>
      <xdr:rowOff>149104</xdr:rowOff>
    </xdr:to>
    <xdr:sp macro="" textlink="">
      <xdr:nvSpPr>
        <xdr:cNvPr id="356" name="フローチャート: 判断 355"/>
        <xdr:cNvSpPr/>
      </xdr:nvSpPr>
      <xdr:spPr>
        <a:xfrm>
          <a:off x="104267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170256</xdr:rowOff>
    </xdr:from>
    <xdr:to>
      <xdr:col>50</xdr:col>
      <xdr:colOff>114300</xdr:colOff>
      <xdr:row>57</xdr:row>
      <xdr:rowOff>128556</xdr:rowOff>
    </xdr:to>
    <xdr:cxnSp macro="">
      <xdr:nvCxnSpPr>
        <xdr:cNvPr id="357" name="直線コネクタ 356"/>
        <xdr:cNvCxnSpPr/>
      </xdr:nvCxnSpPr>
      <xdr:spPr>
        <a:xfrm>
          <a:off x="8750300" y="9771456"/>
          <a:ext cx="889000" cy="1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68326</xdr:rowOff>
    </xdr:from>
    <xdr:to>
      <xdr:col>50</xdr:col>
      <xdr:colOff>165100</xdr:colOff>
      <xdr:row>54</xdr:row>
      <xdr:rowOff>169926</xdr:rowOff>
    </xdr:to>
    <xdr:sp macro="" textlink="">
      <xdr:nvSpPr>
        <xdr:cNvPr id="358" name="フローチャート: 判断 357"/>
        <xdr:cNvSpPr/>
      </xdr:nvSpPr>
      <xdr:spPr>
        <a:xfrm>
          <a:off x="9588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15003</xdr:rowOff>
    </xdr:from>
    <xdr:ext cx="534377" cy="259045"/>
    <xdr:sp macro="" textlink="">
      <xdr:nvSpPr>
        <xdr:cNvPr id="359" name="テキスト ボックス 358"/>
        <xdr:cNvSpPr txBox="1"/>
      </xdr:nvSpPr>
      <xdr:spPr>
        <a:xfrm>
          <a:off x="9372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108477</xdr:rowOff>
    </xdr:from>
    <xdr:to>
      <xdr:col>45</xdr:col>
      <xdr:colOff>177800</xdr:colOff>
      <xdr:row>56</xdr:row>
      <xdr:rowOff>170256</xdr:rowOff>
    </xdr:to>
    <xdr:cxnSp macro="">
      <xdr:nvCxnSpPr>
        <xdr:cNvPr id="360" name="直線コネクタ 359"/>
        <xdr:cNvCxnSpPr/>
      </xdr:nvCxnSpPr>
      <xdr:spPr>
        <a:xfrm>
          <a:off x="7861300" y="9709677"/>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90939</xdr:rowOff>
    </xdr:from>
    <xdr:to>
      <xdr:col>46</xdr:col>
      <xdr:colOff>38100</xdr:colOff>
      <xdr:row>55</xdr:row>
      <xdr:rowOff>21089</xdr:rowOff>
    </xdr:to>
    <xdr:sp macro="" textlink="">
      <xdr:nvSpPr>
        <xdr:cNvPr id="361" name="フローチャート: 判断 360"/>
        <xdr:cNvSpPr/>
      </xdr:nvSpPr>
      <xdr:spPr>
        <a:xfrm>
          <a:off x="8699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37616</xdr:rowOff>
    </xdr:from>
    <xdr:ext cx="534377" cy="259045"/>
    <xdr:sp macro="" textlink="">
      <xdr:nvSpPr>
        <xdr:cNvPr id="362" name="テキスト ボックス 361"/>
        <xdr:cNvSpPr txBox="1"/>
      </xdr:nvSpPr>
      <xdr:spPr>
        <a:xfrm>
          <a:off x="8483111" y="91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108477</xdr:rowOff>
    </xdr:from>
    <xdr:to>
      <xdr:col>41</xdr:col>
      <xdr:colOff>50800</xdr:colOff>
      <xdr:row>57</xdr:row>
      <xdr:rowOff>11379</xdr:rowOff>
    </xdr:to>
    <xdr:cxnSp macro="">
      <xdr:nvCxnSpPr>
        <xdr:cNvPr id="363" name="直線コネクタ 362"/>
        <xdr:cNvCxnSpPr/>
      </xdr:nvCxnSpPr>
      <xdr:spPr>
        <a:xfrm flipV="1">
          <a:off x="6972300" y="9709677"/>
          <a:ext cx="8890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21616</xdr:rowOff>
    </xdr:from>
    <xdr:to>
      <xdr:col>41</xdr:col>
      <xdr:colOff>101600</xdr:colOff>
      <xdr:row>54</xdr:row>
      <xdr:rowOff>123216</xdr:rowOff>
    </xdr:to>
    <xdr:sp macro="" textlink="">
      <xdr:nvSpPr>
        <xdr:cNvPr id="364" name="フローチャート: 判断 363"/>
        <xdr:cNvSpPr/>
      </xdr:nvSpPr>
      <xdr:spPr>
        <a:xfrm>
          <a:off x="7810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139743</xdr:rowOff>
    </xdr:from>
    <xdr:ext cx="534377" cy="259045"/>
    <xdr:sp macro="" textlink="">
      <xdr:nvSpPr>
        <xdr:cNvPr id="365" name="テキスト ボックス 364"/>
        <xdr:cNvSpPr txBox="1"/>
      </xdr:nvSpPr>
      <xdr:spPr>
        <a:xfrm>
          <a:off x="7594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162871</xdr:rowOff>
    </xdr:from>
    <xdr:to>
      <xdr:col>36</xdr:col>
      <xdr:colOff>165100</xdr:colOff>
      <xdr:row>54</xdr:row>
      <xdr:rowOff>93021</xdr:rowOff>
    </xdr:to>
    <xdr:sp macro="" textlink="">
      <xdr:nvSpPr>
        <xdr:cNvPr id="366" name="フローチャート: 判断 365"/>
        <xdr:cNvSpPr/>
      </xdr:nvSpPr>
      <xdr:spPr>
        <a:xfrm>
          <a:off x="6921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109548</xdr:rowOff>
    </xdr:from>
    <xdr:ext cx="534377" cy="259045"/>
    <xdr:sp macro="" textlink="">
      <xdr:nvSpPr>
        <xdr:cNvPr id="367" name="テキスト ボックス 366"/>
        <xdr:cNvSpPr txBox="1"/>
      </xdr:nvSpPr>
      <xdr:spPr>
        <a:xfrm>
          <a:off x="6705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70269</xdr:rowOff>
    </xdr:from>
    <xdr:to>
      <xdr:col>55</xdr:col>
      <xdr:colOff>50800</xdr:colOff>
      <xdr:row>57</xdr:row>
      <xdr:rowOff>419</xdr:rowOff>
    </xdr:to>
    <xdr:sp macro="" textlink="">
      <xdr:nvSpPr>
        <xdr:cNvPr id="373" name="楕円 372"/>
        <xdr:cNvSpPr/>
      </xdr:nvSpPr>
      <xdr:spPr>
        <a:xfrm>
          <a:off x="10426700" y="96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156646</xdr:rowOff>
    </xdr:from>
    <xdr:ext cx="534377" cy="259045"/>
    <xdr:sp macro="" textlink="">
      <xdr:nvSpPr>
        <xdr:cNvPr id="374" name="普通建設事業費該当値テキスト"/>
        <xdr:cNvSpPr txBox="1"/>
      </xdr:nvSpPr>
      <xdr:spPr>
        <a:xfrm>
          <a:off x="10528300" y="958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77756</xdr:rowOff>
    </xdr:from>
    <xdr:to>
      <xdr:col>50</xdr:col>
      <xdr:colOff>165100</xdr:colOff>
      <xdr:row>58</xdr:row>
      <xdr:rowOff>7906</xdr:rowOff>
    </xdr:to>
    <xdr:sp macro="" textlink="">
      <xdr:nvSpPr>
        <xdr:cNvPr id="375" name="楕円 374"/>
        <xdr:cNvSpPr/>
      </xdr:nvSpPr>
      <xdr:spPr>
        <a:xfrm>
          <a:off x="9588500" y="98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170483</xdr:rowOff>
    </xdr:from>
    <xdr:ext cx="534377" cy="259045"/>
    <xdr:sp macro="" textlink="">
      <xdr:nvSpPr>
        <xdr:cNvPr id="376" name="テキスト ボックス 375"/>
        <xdr:cNvSpPr txBox="1"/>
      </xdr:nvSpPr>
      <xdr:spPr>
        <a:xfrm>
          <a:off x="9372111" y="994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119456</xdr:rowOff>
    </xdr:from>
    <xdr:to>
      <xdr:col>46</xdr:col>
      <xdr:colOff>38100</xdr:colOff>
      <xdr:row>57</xdr:row>
      <xdr:rowOff>49606</xdr:rowOff>
    </xdr:to>
    <xdr:sp macro="" textlink="">
      <xdr:nvSpPr>
        <xdr:cNvPr id="377" name="楕円 376"/>
        <xdr:cNvSpPr/>
      </xdr:nvSpPr>
      <xdr:spPr>
        <a:xfrm>
          <a:off x="8699500" y="97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40733</xdr:rowOff>
    </xdr:from>
    <xdr:ext cx="534377" cy="259045"/>
    <xdr:sp macro="" textlink="">
      <xdr:nvSpPr>
        <xdr:cNvPr id="378" name="テキスト ボックス 377"/>
        <xdr:cNvSpPr txBox="1"/>
      </xdr:nvSpPr>
      <xdr:spPr>
        <a:xfrm>
          <a:off x="8483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57677</xdr:rowOff>
    </xdr:from>
    <xdr:to>
      <xdr:col>41</xdr:col>
      <xdr:colOff>101600</xdr:colOff>
      <xdr:row>56</xdr:row>
      <xdr:rowOff>159277</xdr:rowOff>
    </xdr:to>
    <xdr:sp macro="" textlink="">
      <xdr:nvSpPr>
        <xdr:cNvPr id="379" name="楕円 378"/>
        <xdr:cNvSpPr/>
      </xdr:nvSpPr>
      <xdr:spPr>
        <a:xfrm>
          <a:off x="7810500" y="965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150404</xdr:rowOff>
    </xdr:from>
    <xdr:ext cx="534377" cy="259045"/>
    <xdr:sp macro="" textlink="">
      <xdr:nvSpPr>
        <xdr:cNvPr id="380" name="テキスト ボックス 379"/>
        <xdr:cNvSpPr txBox="1"/>
      </xdr:nvSpPr>
      <xdr:spPr>
        <a:xfrm>
          <a:off x="7594111" y="975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132029</xdr:rowOff>
    </xdr:from>
    <xdr:to>
      <xdr:col>36</xdr:col>
      <xdr:colOff>165100</xdr:colOff>
      <xdr:row>57</xdr:row>
      <xdr:rowOff>62179</xdr:rowOff>
    </xdr:to>
    <xdr:sp macro="" textlink="">
      <xdr:nvSpPr>
        <xdr:cNvPr id="381" name="楕円 380"/>
        <xdr:cNvSpPr/>
      </xdr:nvSpPr>
      <xdr:spPr>
        <a:xfrm>
          <a:off x="6921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53306</xdr:rowOff>
    </xdr:from>
    <xdr:ext cx="534377" cy="259045"/>
    <xdr:sp macro="" textlink="">
      <xdr:nvSpPr>
        <xdr:cNvPr id="382" name="テキスト ボックス 381"/>
        <xdr:cNvSpPr txBox="1"/>
      </xdr:nvSpPr>
      <xdr:spPr>
        <a:xfrm>
          <a:off x="6705111" y="98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4" name="直線コネクタ 403"/>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5"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6" name="直線コネクタ 405"/>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7"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8" name="直線コネクタ 407"/>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91740</xdr:rowOff>
    </xdr:from>
    <xdr:to>
      <xdr:col>55</xdr:col>
      <xdr:colOff>0</xdr:colOff>
      <xdr:row>78</xdr:row>
      <xdr:rowOff>15204</xdr:rowOff>
    </xdr:to>
    <xdr:cxnSp macro="">
      <xdr:nvCxnSpPr>
        <xdr:cNvPr id="409" name="直線コネクタ 408"/>
        <xdr:cNvCxnSpPr/>
      </xdr:nvCxnSpPr>
      <xdr:spPr>
        <a:xfrm flipV="1">
          <a:off x="9639300" y="13121940"/>
          <a:ext cx="838200" cy="2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41769</xdr:rowOff>
    </xdr:from>
    <xdr:ext cx="469744" cy="259045"/>
    <xdr:sp macro="" textlink="">
      <xdr:nvSpPr>
        <xdr:cNvPr id="410" name="普通建設事業費 （ うち新規整備　）平均値テキスト"/>
        <xdr:cNvSpPr txBox="1"/>
      </xdr:nvSpPr>
      <xdr:spPr>
        <a:xfrm>
          <a:off x="10528300" y="13071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1" name="フローチャート: 判断 410"/>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7386</xdr:rowOff>
    </xdr:from>
    <xdr:to>
      <xdr:col>50</xdr:col>
      <xdr:colOff>114300</xdr:colOff>
      <xdr:row>78</xdr:row>
      <xdr:rowOff>15204</xdr:rowOff>
    </xdr:to>
    <xdr:cxnSp macro="">
      <xdr:nvCxnSpPr>
        <xdr:cNvPr id="412" name="直線コネクタ 411"/>
        <xdr:cNvCxnSpPr/>
      </xdr:nvCxnSpPr>
      <xdr:spPr>
        <a:xfrm>
          <a:off x="8750300" y="1338048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3" name="フローチャート: 判断 412"/>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4" name="テキスト ボックス 413"/>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15891</xdr:rowOff>
    </xdr:from>
    <xdr:to>
      <xdr:col>45</xdr:col>
      <xdr:colOff>177800</xdr:colOff>
      <xdr:row>78</xdr:row>
      <xdr:rowOff>7386</xdr:rowOff>
    </xdr:to>
    <xdr:cxnSp macro="">
      <xdr:nvCxnSpPr>
        <xdr:cNvPr id="415" name="直線コネクタ 414"/>
        <xdr:cNvCxnSpPr/>
      </xdr:nvCxnSpPr>
      <xdr:spPr>
        <a:xfrm>
          <a:off x="7861300" y="13217541"/>
          <a:ext cx="889000" cy="16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6" name="フローチャート: 判断 41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7" name="テキスト ボックス 41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15891</xdr:rowOff>
    </xdr:from>
    <xdr:to>
      <xdr:col>41</xdr:col>
      <xdr:colOff>50800</xdr:colOff>
      <xdr:row>78</xdr:row>
      <xdr:rowOff>21834</xdr:rowOff>
    </xdr:to>
    <xdr:cxnSp macro="">
      <xdr:nvCxnSpPr>
        <xdr:cNvPr id="418" name="直線コネクタ 417"/>
        <xdr:cNvCxnSpPr/>
      </xdr:nvCxnSpPr>
      <xdr:spPr>
        <a:xfrm flipV="1">
          <a:off x="6972300" y="13217541"/>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29967</xdr:rowOff>
    </xdr:from>
    <xdr:to>
      <xdr:col>41</xdr:col>
      <xdr:colOff>101600</xdr:colOff>
      <xdr:row>75</xdr:row>
      <xdr:rowOff>131567</xdr:rowOff>
    </xdr:to>
    <xdr:sp macro="" textlink="">
      <xdr:nvSpPr>
        <xdr:cNvPr id="419" name="フローチャート: 判断 418"/>
        <xdr:cNvSpPr/>
      </xdr:nvSpPr>
      <xdr:spPr>
        <a:xfrm>
          <a:off x="7810500" y="1288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148094</xdr:rowOff>
    </xdr:from>
    <xdr:ext cx="534377" cy="259045"/>
    <xdr:sp macro="" textlink="">
      <xdr:nvSpPr>
        <xdr:cNvPr id="420" name="テキスト ボックス 419"/>
        <xdr:cNvSpPr txBox="1"/>
      </xdr:nvSpPr>
      <xdr:spPr>
        <a:xfrm>
          <a:off x="7594111" y="126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1" name="フローチャート: 判断 420"/>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2" name="テキスト ボックス 421"/>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40940</xdr:rowOff>
    </xdr:from>
    <xdr:to>
      <xdr:col>55</xdr:col>
      <xdr:colOff>50800</xdr:colOff>
      <xdr:row>76</xdr:row>
      <xdr:rowOff>142540</xdr:rowOff>
    </xdr:to>
    <xdr:sp macro="" textlink="">
      <xdr:nvSpPr>
        <xdr:cNvPr id="428" name="楕円 427"/>
        <xdr:cNvSpPr/>
      </xdr:nvSpPr>
      <xdr:spPr>
        <a:xfrm>
          <a:off x="10426700" y="130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63816</xdr:rowOff>
    </xdr:from>
    <xdr:ext cx="469744" cy="259045"/>
    <xdr:sp macro="" textlink="">
      <xdr:nvSpPr>
        <xdr:cNvPr id="429" name="普通建設事業費 （ うち新規整備　）該当値テキスト"/>
        <xdr:cNvSpPr txBox="1"/>
      </xdr:nvSpPr>
      <xdr:spPr>
        <a:xfrm>
          <a:off x="10528300" y="1292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135854</xdr:rowOff>
    </xdr:from>
    <xdr:to>
      <xdr:col>50</xdr:col>
      <xdr:colOff>165100</xdr:colOff>
      <xdr:row>78</xdr:row>
      <xdr:rowOff>66004</xdr:rowOff>
    </xdr:to>
    <xdr:sp macro="" textlink="">
      <xdr:nvSpPr>
        <xdr:cNvPr id="430" name="楕円 429"/>
        <xdr:cNvSpPr/>
      </xdr:nvSpPr>
      <xdr:spPr>
        <a:xfrm>
          <a:off x="9588500" y="133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57131</xdr:rowOff>
    </xdr:from>
    <xdr:ext cx="469744" cy="259045"/>
    <xdr:sp macro="" textlink="">
      <xdr:nvSpPr>
        <xdr:cNvPr id="431" name="テキスト ボックス 430"/>
        <xdr:cNvSpPr txBox="1"/>
      </xdr:nvSpPr>
      <xdr:spPr>
        <a:xfrm>
          <a:off x="9404428" y="134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128036</xdr:rowOff>
    </xdr:from>
    <xdr:to>
      <xdr:col>46</xdr:col>
      <xdr:colOff>38100</xdr:colOff>
      <xdr:row>78</xdr:row>
      <xdr:rowOff>58186</xdr:rowOff>
    </xdr:to>
    <xdr:sp macro="" textlink="">
      <xdr:nvSpPr>
        <xdr:cNvPr id="432" name="楕円 431"/>
        <xdr:cNvSpPr/>
      </xdr:nvSpPr>
      <xdr:spPr>
        <a:xfrm>
          <a:off x="869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49313</xdr:rowOff>
    </xdr:from>
    <xdr:ext cx="469744" cy="259045"/>
    <xdr:sp macro="" textlink="">
      <xdr:nvSpPr>
        <xdr:cNvPr id="433" name="テキスト ボックス 432"/>
        <xdr:cNvSpPr txBox="1"/>
      </xdr:nvSpPr>
      <xdr:spPr>
        <a:xfrm>
          <a:off x="8515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136541</xdr:rowOff>
    </xdr:from>
    <xdr:to>
      <xdr:col>41</xdr:col>
      <xdr:colOff>101600</xdr:colOff>
      <xdr:row>77</xdr:row>
      <xdr:rowOff>66691</xdr:rowOff>
    </xdr:to>
    <xdr:sp macro="" textlink="">
      <xdr:nvSpPr>
        <xdr:cNvPr id="434" name="楕円 433"/>
        <xdr:cNvSpPr/>
      </xdr:nvSpPr>
      <xdr:spPr>
        <a:xfrm>
          <a:off x="7810500" y="131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57818</xdr:rowOff>
    </xdr:from>
    <xdr:ext cx="469744" cy="259045"/>
    <xdr:sp macro="" textlink="">
      <xdr:nvSpPr>
        <xdr:cNvPr id="435" name="テキスト ボックス 434"/>
        <xdr:cNvSpPr txBox="1"/>
      </xdr:nvSpPr>
      <xdr:spPr>
        <a:xfrm>
          <a:off x="7626428" y="13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142484</xdr:rowOff>
    </xdr:from>
    <xdr:to>
      <xdr:col>36</xdr:col>
      <xdr:colOff>165100</xdr:colOff>
      <xdr:row>78</xdr:row>
      <xdr:rowOff>72634</xdr:rowOff>
    </xdr:to>
    <xdr:sp macro="" textlink="">
      <xdr:nvSpPr>
        <xdr:cNvPr id="436" name="楕円 435"/>
        <xdr:cNvSpPr/>
      </xdr:nvSpPr>
      <xdr:spPr>
        <a:xfrm>
          <a:off x="6921500" y="13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63761</xdr:rowOff>
    </xdr:from>
    <xdr:ext cx="469744" cy="259045"/>
    <xdr:sp macro="" textlink="">
      <xdr:nvSpPr>
        <xdr:cNvPr id="437" name="テキスト ボックス 436"/>
        <xdr:cNvSpPr txBox="1"/>
      </xdr:nvSpPr>
      <xdr:spPr>
        <a:xfrm>
          <a:off x="6737428" y="134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3" name="直線コネクタ 462"/>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4"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5" name="直線コネクタ 464"/>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6"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7" name="直線コネクタ 466"/>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77161</xdr:rowOff>
    </xdr:from>
    <xdr:to>
      <xdr:col>55</xdr:col>
      <xdr:colOff>0</xdr:colOff>
      <xdr:row>97</xdr:row>
      <xdr:rowOff>161123</xdr:rowOff>
    </xdr:to>
    <xdr:cxnSp macro="">
      <xdr:nvCxnSpPr>
        <xdr:cNvPr id="468" name="直線コネクタ 467"/>
        <xdr:cNvCxnSpPr/>
      </xdr:nvCxnSpPr>
      <xdr:spPr>
        <a:xfrm flipV="1">
          <a:off x="9639300" y="16707811"/>
          <a:ext cx="8382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9"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70" name="フローチャート: 判断 469"/>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136141</xdr:rowOff>
    </xdr:from>
    <xdr:to>
      <xdr:col>50</xdr:col>
      <xdr:colOff>114300</xdr:colOff>
      <xdr:row>97</xdr:row>
      <xdr:rowOff>161123</xdr:rowOff>
    </xdr:to>
    <xdr:cxnSp macro="">
      <xdr:nvCxnSpPr>
        <xdr:cNvPr id="471" name="直線コネクタ 470"/>
        <xdr:cNvCxnSpPr/>
      </xdr:nvCxnSpPr>
      <xdr:spPr>
        <a:xfrm>
          <a:off x="8750300" y="16766791"/>
          <a:ext cx="889000" cy="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2" name="フローチャート: 判断 471"/>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3" name="テキスト ボックス 472"/>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136141</xdr:rowOff>
    </xdr:from>
    <xdr:to>
      <xdr:col>45</xdr:col>
      <xdr:colOff>177800</xdr:colOff>
      <xdr:row>98</xdr:row>
      <xdr:rowOff>124253</xdr:rowOff>
    </xdr:to>
    <xdr:cxnSp macro="">
      <xdr:nvCxnSpPr>
        <xdr:cNvPr id="474" name="直線コネクタ 473"/>
        <xdr:cNvCxnSpPr/>
      </xdr:nvCxnSpPr>
      <xdr:spPr>
        <a:xfrm flipV="1">
          <a:off x="7861300" y="16766791"/>
          <a:ext cx="889000" cy="1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5" name="フローチャート: 判断 474"/>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6" name="テキスト ボックス 475"/>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166478</xdr:rowOff>
    </xdr:from>
    <xdr:to>
      <xdr:col>41</xdr:col>
      <xdr:colOff>50800</xdr:colOff>
      <xdr:row>98</xdr:row>
      <xdr:rowOff>124253</xdr:rowOff>
    </xdr:to>
    <xdr:cxnSp macro="">
      <xdr:nvCxnSpPr>
        <xdr:cNvPr id="477" name="直線コネクタ 476"/>
        <xdr:cNvCxnSpPr/>
      </xdr:nvCxnSpPr>
      <xdr:spPr>
        <a:xfrm>
          <a:off x="6972300" y="16625678"/>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12254</xdr:rowOff>
    </xdr:from>
    <xdr:to>
      <xdr:col>41</xdr:col>
      <xdr:colOff>101600</xdr:colOff>
      <xdr:row>96</xdr:row>
      <xdr:rowOff>113854</xdr:rowOff>
    </xdr:to>
    <xdr:sp macro="" textlink="">
      <xdr:nvSpPr>
        <xdr:cNvPr id="478" name="フローチャート: 判断 477"/>
        <xdr:cNvSpPr/>
      </xdr:nvSpPr>
      <xdr:spPr>
        <a:xfrm>
          <a:off x="7810500" y="164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130381</xdr:rowOff>
    </xdr:from>
    <xdr:ext cx="534377" cy="259045"/>
    <xdr:sp macro="" textlink="">
      <xdr:nvSpPr>
        <xdr:cNvPr id="479" name="テキスト ボックス 478"/>
        <xdr:cNvSpPr txBox="1"/>
      </xdr:nvSpPr>
      <xdr:spPr>
        <a:xfrm>
          <a:off x="7594111" y="162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80" name="フローチャート: 判断 479"/>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1" name="テキスト ボックス 480"/>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26361</xdr:rowOff>
    </xdr:from>
    <xdr:to>
      <xdr:col>55</xdr:col>
      <xdr:colOff>50800</xdr:colOff>
      <xdr:row>97</xdr:row>
      <xdr:rowOff>127961</xdr:rowOff>
    </xdr:to>
    <xdr:sp macro="" textlink="">
      <xdr:nvSpPr>
        <xdr:cNvPr id="487" name="楕円 486"/>
        <xdr:cNvSpPr/>
      </xdr:nvSpPr>
      <xdr:spPr>
        <a:xfrm>
          <a:off x="10426700" y="166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4788</xdr:rowOff>
    </xdr:from>
    <xdr:ext cx="534377" cy="259045"/>
    <xdr:sp macro="" textlink="">
      <xdr:nvSpPr>
        <xdr:cNvPr id="488" name="普通建設事業費 （ うち更新整備　）該当値テキスト"/>
        <xdr:cNvSpPr txBox="1"/>
      </xdr:nvSpPr>
      <xdr:spPr>
        <a:xfrm>
          <a:off x="10528300" y="166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110323</xdr:rowOff>
    </xdr:from>
    <xdr:to>
      <xdr:col>50</xdr:col>
      <xdr:colOff>165100</xdr:colOff>
      <xdr:row>98</xdr:row>
      <xdr:rowOff>40473</xdr:rowOff>
    </xdr:to>
    <xdr:sp macro="" textlink="">
      <xdr:nvSpPr>
        <xdr:cNvPr id="489" name="楕円 488"/>
        <xdr:cNvSpPr/>
      </xdr:nvSpPr>
      <xdr:spPr>
        <a:xfrm>
          <a:off x="9588500" y="167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31600</xdr:rowOff>
    </xdr:from>
    <xdr:ext cx="469744" cy="259045"/>
    <xdr:sp macro="" textlink="">
      <xdr:nvSpPr>
        <xdr:cNvPr id="490" name="テキスト ボックス 489"/>
        <xdr:cNvSpPr txBox="1"/>
      </xdr:nvSpPr>
      <xdr:spPr>
        <a:xfrm>
          <a:off x="9404428" y="1683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85341</xdr:rowOff>
    </xdr:from>
    <xdr:to>
      <xdr:col>46</xdr:col>
      <xdr:colOff>38100</xdr:colOff>
      <xdr:row>98</xdr:row>
      <xdr:rowOff>15491</xdr:rowOff>
    </xdr:to>
    <xdr:sp macro="" textlink="">
      <xdr:nvSpPr>
        <xdr:cNvPr id="491" name="楕円 490"/>
        <xdr:cNvSpPr/>
      </xdr:nvSpPr>
      <xdr:spPr>
        <a:xfrm>
          <a:off x="8699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6618</xdr:rowOff>
    </xdr:from>
    <xdr:ext cx="469744" cy="259045"/>
    <xdr:sp macro="" textlink="">
      <xdr:nvSpPr>
        <xdr:cNvPr id="492" name="テキスト ボックス 491"/>
        <xdr:cNvSpPr txBox="1"/>
      </xdr:nvSpPr>
      <xdr:spPr>
        <a:xfrm>
          <a:off x="8515428" y="1680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73453</xdr:rowOff>
    </xdr:from>
    <xdr:to>
      <xdr:col>41</xdr:col>
      <xdr:colOff>101600</xdr:colOff>
      <xdr:row>99</xdr:row>
      <xdr:rowOff>3603</xdr:rowOff>
    </xdr:to>
    <xdr:sp macro="" textlink="">
      <xdr:nvSpPr>
        <xdr:cNvPr id="493" name="楕円 492"/>
        <xdr:cNvSpPr/>
      </xdr:nvSpPr>
      <xdr:spPr>
        <a:xfrm>
          <a:off x="7810500" y="168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166180</xdr:rowOff>
    </xdr:from>
    <xdr:ext cx="469744" cy="259045"/>
    <xdr:sp macro="" textlink="">
      <xdr:nvSpPr>
        <xdr:cNvPr id="494" name="テキスト ボックス 493"/>
        <xdr:cNvSpPr txBox="1"/>
      </xdr:nvSpPr>
      <xdr:spPr>
        <a:xfrm>
          <a:off x="7626428" y="1696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115678</xdr:rowOff>
    </xdr:from>
    <xdr:to>
      <xdr:col>36</xdr:col>
      <xdr:colOff>165100</xdr:colOff>
      <xdr:row>97</xdr:row>
      <xdr:rowOff>45828</xdr:rowOff>
    </xdr:to>
    <xdr:sp macro="" textlink="">
      <xdr:nvSpPr>
        <xdr:cNvPr id="495" name="楕円 494"/>
        <xdr:cNvSpPr/>
      </xdr:nvSpPr>
      <xdr:spPr>
        <a:xfrm>
          <a:off x="6921500" y="165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36955</xdr:rowOff>
    </xdr:from>
    <xdr:ext cx="534377" cy="259045"/>
    <xdr:sp macro="" textlink="">
      <xdr:nvSpPr>
        <xdr:cNvPr id="496" name="テキスト ボックス 495"/>
        <xdr:cNvSpPr txBox="1"/>
      </xdr:nvSpPr>
      <xdr:spPr>
        <a:xfrm>
          <a:off x="6705111" y="1666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8" name="直線コネクタ 517"/>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9"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1"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2" name="直線コネクタ 521"/>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134122</xdr:rowOff>
    </xdr:to>
    <xdr:cxnSp macro="">
      <xdr:nvCxnSpPr>
        <xdr:cNvPr id="523" name="直線コネクタ 522"/>
        <xdr:cNvCxnSpPr/>
      </xdr:nvCxnSpPr>
      <xdr:spPr>
        <a:xfrm flipV="1">
          <a:off x="15481300" y="6643873"/>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57635</xdr:rowOff>
    </xdr:from>
    <xdr:ext cx="378565" cy="259045"/>
    <xdr:sp macro="" textlink="">
      <xdr:nvSpPr>
        <xdr:cNvPr id="524" name="災害復旧事業費平均値テキスト"/>
        <xdr:cNvSpPr txBox="1"/>
      </xdr:nvSpPr>
      <xdr:spPr>
        <a:xfrm>
          <a:off x="16370300" y="6572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5" name="フローチャート: 判断 524"/>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133848</xdr:rowOff>
    </xdr:from>
    <xdr:to>
      <xdr:col>81</xdr:col>
      <xdr:colOff>50800</xdr:colOff>
      <xdr:row>38</xdr:row>
      <xdr:rowOff>134122</xdr:rowOff>
    </xdr:to>
    <xdr:cxnSp macro="">
      <xdr:nvCxnSpPr>
        <xdr:cNvPr id="526" name="直線コネクタ 525"/>
        <xdr:cNvCxnSpPr/>
      </xdr:nvCxnSpPr>
      <xdr:spPr>
        <a:xfrm>
          <a:off x="14592300" y="664894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7" name="フローチャート: 判断 526"/>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8" name="テキスト ボックス 527"/>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133848</xdr:rowOff>
    </xdr:from>
    <xdr:to>
      <xdr:col>76</xdr:col>
      <xdr:colOff>114300</xdr:colOff>
      <xdr:row>38</xdr:row>
      <xdr:rowOff>137231</xdr:rowOff>
    </xdr:to>
    <xdr:cxnSp macro="">
      <xdr:nvCxnSpPr>
        <xdr:cNvPr id="529" name="直線コネクタ 528"/>
        <xdr:cNvCxnSpPr/>
      </xdr:nvCxnSpPr>
      <xdr:spPr>
        <a:xfrm flipV="1">
          <a:off x="13703300" y="6648948"/>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30" name="フローチャート: 判断 529"/>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1" name="テキスト ボックス 530"/>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136454</xdr:rowOff>
    </xdr:from>
    <xdr:to>
      <xdr:col>71</xdr:col>
      <xdr:colOff>177800</xdr:colOff>
      <xdr:row>38</xdr:row>
      <xdr:rowOff>137231</xdr:rowOff>
    </xdr:to>
    <xdr:cxnSp macro="">
      <xdr:nvCxnSpPr>
        <xdr:cNvPr id="532" name="直線コネクタ 531"/>
        <xdr:cNvCxnSpPr/>
      </xdr:nvCxnSpPr>
      <xdr:spPr>
        <a:xfrm>
          <a:off x="12814300" y="6651554"/>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75412</xdr:rowOff>
    </xdr:from>
    <xdr:to>
      <xdr:col>72</xdr:col>
      <xdr:colOff>38100</xdr:colOff>
      <xdr:row>39</xdr:row>
      <xdr:rowOff>5562</xdr:rowOff>
    </xdr:to>
    <xdr:sp macro="" textlink="">
      <xdr:nvSpPr>
        <xdr:cNvPr id="533" name="フローチャート: 判断 532"/>
        <xdr:cNvSpPr/>
      </xdr:nvSpPr>
      <xdr:spPr>
        <a:xfrm>
          <a:off x="13652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22089</xdr:rowOff>
    </xdr:from>
    <xdr:ext cx="378565" cy="259045"/>
    <xdr:sp macro="" textlink="">
      <xdr:nvSpPr>
        <xdr:cNvPr id="534" name="テキスト ボックス 533"/>
        <xdr:cNvSpPr txBox="1"/>
      </xdr:nvSpPr>
      <xdr:spPr>
        <a:xfrm>
          <a:off x="13514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5" name="フローチャート: 判断 534"/>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6" name="テキスト ボックス 535"/>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77973</xdr:rowOff>
    </xdr:from>
    <xdr:to>
      <xdr:col>85</xdr:col>
      <xdr:colOff>177800</xdr:colOff>
      <xdr:row>39</xdr:row>
      <xdr:rowOff>8123</xdr:rowOff>
    </xdr:to>
    <xdr:sp macro="" textlink="">
      <xdr:nvSpPr>
        <xdr:cNvPr id="542" name="楕円 541"/>
        <xdr:cNvSpPr/>
      </xdr:nvSpPr>
      <xdr:spPr>
        <a:xfrm>
          <a:off x="162687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37350</xdr:rowOff>
    </xdr:from>
    <xdr:ext cx="378565" cy="259045"/>
    <xdr:sp macro="" textlink="">
      <xdr:nvSpPr>
        <xdr:cNvPr id="543" name="災害復旧事業費該当値テキスト"/>
        <xdr:cNvSpPr txBox="1"/>
      </xdr:nvSpPr>
      <xdr:spPr>
        <a:xfrm>
          <a:off x="16370300" y="6381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83322</xdr:rowOff>
    </xdr:from>
    <xdr:to>
      <xdr:col>81</xdr:col>
      <xdr:colOff>101600</xdr:colOff>
      <xdr:row>39</xdr:row>
      <xdr:rowOff>13472</xdr:rowOff>
    </xdr:to>
    <xdr:sp macro="" textlink="">
      <xdr:nvSpPr>
        <xdr:cNvPr id="544" name="楕円 543"/>
        <xdr:cNvSpPr/>
      </xdr:nvSpPr>
      <xdr:spPr>
        <a:xfrm>
          <a:off x="154305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4599</xdr:rowOff>
    </xdr:from>
    <xdr:ext cx="378565" cy="259045"/>
    <xdr:sp macro="" textlink="">
      <xdr:nvSpPr>
        <xdr:cNvPr id="545" name="テキスト ボックス 544"/>
        <xdr:cNvSpPr txBox="1"/>
      </xdr:nvSpPr>
      <xdr:spPr>
        <a:xfrm>
          <a:off x="15292017" y="669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83048</xdr:rowOff>
    </xdr:from>
    <xdr:to>
      <xdr:col>76</xdr:col>
      <xdr:colOff>165100</xdr:colOff>
      <xdr:row>39</xdr:row>
      <xdr:rowOff>13198</xdr:rowOff>
    </xdr:to>
    <xdr:sp macro="" textlink="">
      <xdr:nvSpPr>
        <xdr:cNvPr id="546" name="楕円 545"/>
        <xdr:cNvSpPr/>
      </xdr:nvSpPr>
      <xdr:spPr>
        <a:xfrm>
          <a:off x="14541500" y="65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4325</xdr:rowOff>
    </xdr:from>
    <xdr:ext cx="378565" cy="259045"/>
    <xdr:sp macro="" textlink="">
      <xdr:nvSpPr>
        <xdr:cNvPr id="547" name="テキスト ボックス 546"/>
        <xdr:cNvSpPr txBox="1"/>
      </xdr:nvSpPr>
      <xdr:spPr>
        <a:xfrm>
          <a:off x="14403017" y="669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86431</xdr:rowOff>
    </xdr:from>
    <xdr:to>
      <xdr:col>72</xdr:col>
      <xdr:colOff>38100</xdr:colOff>
      <xdr:row>39</xdr:row>
      <xdr:rowOff>16581</xdr:rowOff>
    </xdr:to>
    <xdr:sp macro="" textlink="">
      <xdr:nvSpPr>
        <xdr:cNvPr id="548" name="楕円 547"/>
        <xdr:cNvSpPr/>
      </xdr:nvSpPr>
      <xdr:spPr>
        <a:xfrm>
          <a:off x="13652500" y="66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7708</xdr:rowOff>
    </xdr:from>
    <xdr:ext cx="313932" cy="259045"/>
    <xdr:sp macro="" textlink="">
      <xdr:nvSpPr>
        <xdr:cNvPr id="549" name="テキスト ボックス 548"/>
        <xdr:cNvSpPr txBox="1"/>
      </xdr:nvSpPr>
      <xdr:spPr>
        <a:xfrm>
          <a:off x="13546333" y="66942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85654</xdr:rowOff>
    </xdr:from>
    <xdr:to>
      <xdr:col>67</xdr:col>
      <xdr:colOff>101600</xdr:colOff>
      <xdr:row>39</xdr:row>
      <xdr:rowOff>15804</xdr:rowOff>
    </xdr:to>
    <xdr:sp macro="" textlink="">
      <xdr:nvSpPr>
        <xdr:cNvPr id="550" name="楕円 549"/>
        <xdr:cNvSpPr/>
      </xdr:nvSpPr>
      <xdr:spPr>
        <a:xfrm>
          <a:off x="12763500" y="66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6931</xdr:rowOff>
    </xdr:from>
    <xdr:ext cx="313932" cy="259045"/>
    <xdr:sp macro="" textlink="">
      <xdr:nvSpPr>
        <xdr:cNvPr id="551" name="テキスト ボックス 550"/>
        <xdr:cNvSpPr txBox="1"/>
      </xdr:nvSpPr>
      <xdr:spPr>
        <a:xfrm>
          <a:off x="12657333" y="6693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3" name="直線コネクタ 622"/>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4"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5" name="直線コネクタ 624"/>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6"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7" name="直線コネクタ 626"/>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4392</xdr:rowOff>
    </xdr:from>
    <xdr:to>
      <xdr:col>85</xdr:col>
      <xdr:colOff>127000</xdr:colOff>
      <xdr:row>79</xdr:row>
      <xdr:rowOff>5215</xdr:rowOff>
    </xdr:to>
    <xdr:cxnSp macro="">
      <xdr:nvCxnSpPr>
        <xdr:cNvPr id="628" name="直線コネクタ 627"/>
        <xdr:cNvCxnSpPr/>
      </xdr:nvCxnSpPr>
      <xdr:spPr>
        <a:xfrm flipV="1">
          <a:off x="15481300" y="1354894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9"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0" name="フローチャート: 判断 629"/>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5215</xdr:rowOff>
    </xdr:from>
    <xdr:to>
      <xdr:col>81</xdr:col>
      <xdr:colOff>50800</xdr:colOff>
      <xdr:row>79</xdr:row>
      <xdr:rowOff>16280</xdr:rowOff>
    </xdr:to>
    <xdr:cxnSp macro="">
      <xdr:nvCxnSpPr>
        <xdr:cNvPr id="631" name="直線コネクタ 630"/>
        <xdr:cNvCxnSpPr/>
      </xdr:nvCxnSpPr>
      <xdr:spPr>
        <a:xfrm flipV="1">
          <a:off x="14592300" y="13549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2" name="フローチャート: 判断 631"/>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3" name="テキスト ボックス 632"/>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9878</xdr:rowOff>
    </xdr:from>
    <xdr:to>
      <xdr:col>76</xdr:col>
      <xdr:colOff>114300</xdr:colOff>
      <xdr:row>79</xdr:row>
      <xdr:rowOff>16280</xdr:rowOff>
    </xdr:to>
    <xdr:cxnSp macro="">
      <xdr:nvCxnSpPr>
        <xdr:cNvPr id="634" name="直線コネクタ 633"/>
        <xdr:cNvCxnSpPr/>
      </xdr:nvCxnSpPr>
      <xdr:spPr>
        <a:xfrm>
          <a:off x="13703300" y="13554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5" name="フローチャート: 判断 634"/>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6" name="テキスト ボックス 635"/>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110417</xdr:rowOff>
    </xdr:from>
    <xdr:to>
      <xdr:col>71</xdr:col>
      <xdr:colOff>177800</xdr:colOff>
      <xdr:row>79</xdr:row>
      <xdr:rowOff>9878</xdr:rowOff>
    </xdr:to>
    <xdr:cxnSp macro="">
      <xdr:nvCxnSpPr>
        <xdr:cNvPr id="637" name="直線コネクタ 636"/>
        <xdr:cNvCxnSpPr/>
      </xdr:nvCxnSpPr>
      <xdr:spPr>
        <a:xfrm>
          <a:off x="12814300" y="13483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169962</xdr:rowOff>
    </xdr:from>
    <xdr:to>
      <xdr:col>72</xdr:col>
      <xdr:colOff>38100</xdr:colOff>
      <xdr:row>77</xdr:row>
      <xdr:rowOff>100112</xdr:rowOff>
    </xdr:to>
    <xdr:sp macro="" textlink="">
      <xdr:nvSpPr>
        <xdr:cNvPr id="638" name="フローチャート: 判断 637"/>
        <xdr:cNvSpPr/>
      </xdr:nvSpPr>
      <xdr:spPr>
        <a:xfrm>
          <a:off x="13652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116639</xdr:rowOff>
    </xdr:from>
    <xdr:ext cx="534377" cy="259045"/>
    <xdr:sp macro="" textlink="">
      <xdr:nvSpPr>
        <xdr:cNvPr id="639" name="テキスト ボックス 638"/>
        <xdr:cNvSpPr txBox="1"/>
      </xdr:nvSpPr>
      <xdr:spPr>
        <a:xfrm>
          <a:off x="13436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0" name="フローチャート: 判断 639"/>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1" name="テキスト ボックス 640"/>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125042</xdr:rowOff>
    </xdr:from>
    <xdr:to>
      <xdr:col>85</xdr:col>
      <xdr:colOff>177800</xdr:colOff>
      <xdr:row>79</xdr:row>
      <xdr:rowOff>55192</xdr:rowOff>
    </xdr:to>
    <xdr:sp macro="" textlink="">
      <xdr:nvSpPr>
        <xdr:cNvPr id="647" name="楕円 646"/>
        <xdr:cNvSpPr/>
      </xdr:nvSpPr>
      <xdr:spPr>
        <a:xfrm>
          <a:off x="16268700" y="1349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39969</xdr:rowOff>
    </xdr:from>
    <xdr:ext cx="534377" cy="259045"/>
    <xdr:sp macro="" textlink="">
      <xdr:nvSpPr>
        <xdr:cNvPr id="648" name="公債費該当値テキスト"/>
        <xdr:cNvSpPr txBox="1"/>
      </xdr:nvSpPr>
      <xdr:spPr>
        <a:xfrm>
          <a:off x="16370300" y="134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125865</xdr:rowOff>
    </xdr:from>
    <xdr:to>
      <xdr:col>81</xdr:col>
      <xdr:colOff>101600</xdr:colOff>
      <xdr:row>79</xdr:row>
      <xdr:rowOff>56015</xdr:rowOff>
    </xdr:to>
    <xdr:sp macro="" textlink="">
      <xdr:nvSpPr>
        <xdr:cNvPr id="649" name="楕円 648"/>
        <xdr:cNvSpPr/>
      </xdr:nvSpPr>
      <xdr:spPr>
        <a:xfrm>
          <a:off x="15430500" y="134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47142</xdr:rowOff>
    </xdr:from>
    <xdr:ext cx="534377" cy="259045"/>
    <xdr:sp macro="" textlink="">
      <xdr:nvSpPr>
        <xdr:cNvPr id="650" name="テキスト ボックス 649"/>
        <xdr:cNvSpPr txBox="1"/>
      </xdr:nvSpPr>
      <xdr:spPr>
        <a:xfrm>
          <a:off x="15214111" y="135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136930</xdr:rowOff>
    </xdr:from>
    <xdr:to>
      <xdr:col>76</xdr:col>
      <xdr:colOff>165100</xdr:colOff>
      <xdr:row>79</xdr:row>
      <xdr:rowOff>67080</xdr:rowOff>
    </xdr:to>
    <xdr:sp macro="" textlink="">
      <xdr:nvSpPr>
        <xdr:cNvPr id="651" name="楕円 650"/>
        <xdr:cNvSpPr/>
      </xdr:nvSpPr>
      <xdr:spPr>
        <a:xfrm>
          <a:off x="14541500" y="135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58207</xdr:rowOff>
    </xdr:from>
    <xdr:ext cx="534377" cy="259045"/>
    <xdr:sp macro="" textlink="">
      <xdr:nvSpPr>
        <xdr:cNvPr id="652" name="テキスト ボックス 651"/>
        <xdr:cNvSpPr txBox="1"/>
      </xdr:nvSpPr>
      <xdr:spPr>
        <a:xfrm>
          <a:off x="14325111" y="1360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130528</xdr:rowOff>
    </xdr:from>
    <xdr:to>
      <xdr:col>72</xdr:col>
      <xdr:colOff>38100</xdr:colOff>
      <xdr:row>79</xdr:row>
      <xdr:rowOff>60678</xdr:rowOff>
    </xdr:to>
    <xdr:sp macro="" textlink="">
      <xdr:nvSpPr>
        <xdr:cNvPr id="653" name="楕円 652"/>
        <xdr:cNvSpPr/>
      </xdr:nvSpPr>
      <xdr:spPr>
        <a:xfrm>
          <a:off x="13652500" y="135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51805</xdr:rowOff>
    </xdr:from>
    <xdr:ext cx="534377" cy="259045"/>
    <xdr:sp macro="" textlink="">
      <xdr:nvSpPr>
        <xdr:cNvPr id="654" name="テキスト ボックス 653"/>
        <xdr:cNvSpPr txBox="1"/>
      </xdr:nvSpPr>
      <xdr:spPr>
        <a:xfrm>
          <a:off x="13436111" y="135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59617</xdr:rowOff>
    </xdr:from>
    <xdr:to>
      <xdr:col>67</xdr:col>
      <xdr:colOff>101600</xdr:colOff>
      <xdr:row>78</xdr:row>
      <xdr:rowOff>161217</xdr:rowOff>
    </xdr:to>
    <xdr:sp macro="" textlink="">
      <xdr:nvSpPr>
        <xdr:cNvPr id="655" name="楕円 654"/>
        <xdr:cNvSpPr/>
      </xdr:nvSpPr>
      <xdr:spPr>
        <a:xfrm>
          <a:off x="12763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152344</xdr:rowOff>
    </xdr:from>
    <xdr:ext cx="534377" cy="259045"/>
    <xdr:sp macro="" textlink="">
      <xdr:nvSpPr>
        <xdr:cNvPr id="656" name="テキスト ボックス 655"/>
        <xdr:cNvSpPr txBox="1"/>
      </xdr:nvSpPr>
      <xdr:spPr>
        <a:xfrm>
          <a:off x="12547111" y="13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6" name="直線コネクタ 675"/>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7"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8" name="直線コネクタ 677"/>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9"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80" name="直線コネクタ 679"/>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95980</xdr:rowOff>
    </xdr:from>
    <xdr:to>
      <xdr:col>85</xdr:col>
      <xdr:colOff>127000</xdr:colOff>
      <xdr:row>94</xdr:row>
      <xdr:rowOff>104781</xdr:rowOff>
    </xdr:to>
    <xdr:cxnSp macro="">
      <xdr:nvCxnSpPr>
        <xdr:cNvPr id="681" name="直線コネクタ 680"/>
        <xdr:cNvCxnSpPr/>
      </xdr:nvCxnSpPr>
      <xdr:spPr>
        <a:xfrm>
          <a:off x="15481300" y="16212280"/>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154652</xdr:rowOff>
    </xdr:from>
    <xdr:ext cx="469744" cy="259045"/>
    <xdr:sp macro="" textlink="">
      <xdr:nvSpPr>
        <xdr:cNvPr id="682" name="積立金平均値テキスト"/>
        <xdr:cNvSpPr txBox="1"/>
      </xdr:nvSpPr>
      <xdr:spPr>
        <a:xfrm>
          <a:off x="16370300" y="1627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3" name="フローチャート: 判断 682"/>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95980</xdr:rowOff>
    </xdr:from>
    <xdr:to>
      <xdr:col>81</xdr:col>
      <xdr:colOff>50800</xdr:colOff>
      <xdr:row>95</xdr:row>
      <xdr:rowOff>81921</xdr:rowOff>
    </xdr:to>
    <xdr:cxnSp macro="">
      <xdr:nvCxnSpPr>
        <xdr:cNvPr id="684" name="直線コネクタ 683"/>
        <xdr:cNvCxnSpPr/>
      </xdr:nvCxnSpPr>
      <xdr:spPr>
        <a:xfrm flipV="1">
          <a:off x="14592300" y="16212280"/>
          <a:ext cx="889000" cy="1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5" name="フローチャート: 判断 684"/>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76300</xdr:rowOff>
    </xdr:from>
    <xdr:ext cx="469744" cy="259045"/>
    <xdr:sp macro="" textlink="">
      <xdr:nvSpPr>
        <xdr:cNvPr id="686" name="テキスト ボックス 685"/>
        <xdr:cNvSpPr txBox="1"/>
      </xdr:nvSpPr>
      <xdr:spPr>
        <a:xfrm>
          <a:off x="15246428" y="163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22428</xdr:rowOff>
    </xdr:from>
    <xdr:to>
      <xdr:col>76</xdr:col>
      <xdr:colOff>114300</xdr:colOff>
      <xdr:row>95</xdr:row>
      <xdr:rowOff>81921</xdr:rowOff>
    </xdr:to>
    <xdr:cxnSp macro="">
      <xdr:nvCxnSpPr>
        <xdr:cNvPr id="687" name="直線コネクタ 686"/>
        <xdr:cNvCxnSpPr/>
      </xdr:nvCxnSpPr>
      <xdr:spPr>
        <a:xfrm>
          <a:off x="13703300" y="16310178"/>
          <a:ext cx="889000" cy="5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8" name="フローチャート: 判断 687"/>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9" name="テキスト ボックス 688"/>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17856</xdr:rowOff>
    </xdr:from>
    <xdr:to>
      <xdr:col>71</xdr:col>
      <xdr:colOff>177800</xdr:colOff>
      <xdr:row>95</xdr:row>
      <xdr:rowOff>22428</xdr:rowOff>
    </xdr:to>
    <xdr:cxnSp macro="">
      <xdr:nvCxnSpPr>
        <xdr:cNvPr id="690" name="直線コネクタ 689"/>
        <xdr:cNvCxnSpPr/>
      </xdr:nvCxnSpPr>
      <xdr:spPr>
        <a:xfrm>
          <a:off x="12814300" y="159627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11061</xdr:rowOff>
    </xdr:from>
    <xdr:to>
      <xdr:col>72</xdr:col>
      <xdr:colOff>38100</xdr:colOff>
      <xdr:row>94</xdr:row>
      <xdr:rowOff>112661</xdr:rowOff>
    </xdr:to>
    <xdr:sp macro="" textlink="">
      <xdr:nvSpPr>
        <xdr:cNvPr id="691" name="フローチャート: 判断 690"/>
        <xdr:cNvSpPr/>
      </xdr:nvSpPr>
      <xdr:spPr>
        <a:xfrm>
          <a:off x="13652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129188</xdr:rowOff>
    </xdr:from>
    <xdr:ext cx="534377" cy="259045"/>
    <xdr:sp macro="" textlink="">
      <xdr:nvSpPr>
        <xdr:cNvPr id="692" name="テキスト ボックス 691"/>
        <xdr:cNvSpPr txBox="1"/>
      </xdr:nvSpPr>
      <xdr:spPr>
        <a:xfrm>
          <a:off x="13436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3" name="フローチャート: 判断 692"/>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4" name="テキスト ボックス 693"/>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53981</xdr:rowOff>
    </xdr:from>
    <xdr:to>
      <xdr:col>85</xdr:col>
      <xdr:colOff>177800</xdr:colOff>
      <xdr:row>94</xdr:row>
      <xdr:rowOff>155581</xdr:rowOff>
    </xdr:to>
    <xdr:sp macro="" textlink="">
      <xdr:nvSpPr>
        <xdr:cNvPr id="700" name="楕円 699"/>
        <xdr:cNvSpPr/>
      </xdr:nvSpPr>
      <xdr:spPr>
        <a:xfrm>
          <a:off x="16268700" y="161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76858</xdr:rowOff>
    </xdr:from>
    <xdr:ext cx="534377" cy="259045"/>
    <xdr:sp macro="" textlink="">
      <xdr:nvSpPr>
        <xdr:cNvPr id="701" name="積立金該当値テキスト"/>
        <xdr:cNvSpPr txBox="1"/>
      </xdr:nvSpPr>
      <xdr:spPr>
        <a:xfrm>
          <a:off x="16370300" y="160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45180</xdr:rowOff>
    </xdr:from>
    <xdr:to>
      <xdr:col>81</xdr:col>
      <xdr:colOff>101600</xdr:colOff>
      <xdr:row>94</xdr:row>
      <xdr:rowOff>146780</xdr:rowOff>
    </xdr:to>
    <xdr:sp macro="" textlink="">
      <xdr:nvSpPr>
        <xdr:cNvPr id="702" name="楕円 701"/>
        <xdr:cNvSpPr/>
      </xdr:nvSpPr>
      <xdr:spPr>
        <a:xfrm>
          <a:off x="15430500" y="161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163307</xdr:rowOff>
    </xdr:from>
    <xdr:ext cx="534377" cy="259045"/>
    <xdr:sp macro="" textlink="">
      <xdr:nvSpPr>
        <xdr:cNvPr id="703" name="テキスト ボックス 702"/>
        <xdr:cNvSpPr txBox="1"/>
      </xdr:nvSpPr>
      <xdr:spPr>
        <a:xfrm>
          <a:off x="15214111" y="159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31121</xdr:rowOff>
    </xdr:from>
    <xdr:to>
      <xdr:col>76</xdr:col>
      <xdr:colOff>165100</xdr:colOff>
      <xdr:row>95</xdr:row>
      <xdr:rowOff>132721</xdr:rowOff>
    </xdr:to>
    <xdr:sp macro="" textlink="">
      <xdr:nvSpPr>
        <xdr:cNvPr id="704" name="楕円 703"/>
        <xdr:cNvSpPr/>
      </xdr:nvSpPr>
      <xdr:spPr>
        <a:xfrm>
          <a:off x="14541500" y="163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149248</xdr:rowOff>
    </xdr:from>
    <xdr:ext cx="469744" cy="259045"/>
    <xdr:sp macro="" textlink="">
      <xdr:nvSpPr>
        <xdr:cNvPr id="705" name="テキスト ボックス 704"/>
        <xdr:cNvSpPr txBox="1"/>
      </xdr:nvSpPr>
      <xdr:spPr>
        <a:xfrm>
          <a:off x="14357428" y="160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143078</xdr:rowOff>
    </xdr:from>
    <xdr:to>
      <xdr:col>72</xdr:col>
      <xdr:colOff>38100</xdr:colOff>
      <xdr:row>95</xdr:row>
      <xdr:rowOff>73228</xdr:rowOff>
    </xdr:to>
    <xdr:sp macro="" textlink="">
      <xdr:nvSpPr>
        <xdr:cNvPr id="706" name="楕円 705"/>
        <xdr:cNvSpPr/>
      </xdr:nvSpPr>
      <xdr:spPr>
        <a:xfrm>
          <a:off x="13652500" y="162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64355</xdr:rowOff>
    </xdr:from>
    <xdr:ext cx="469744" cy="259045"/>
    <xdr:sp macro="" textlink="">
      <xdr:nvSpPr>
        <xdr:cNvPr id="707" name="テキスト ボックス 706"/>
        <xdr:cNvSpPr txBox="1"/>
      </xdr:nvSpPr>
      <xdr:spPr>
        <a:xfrm>
          <a:off x="13468428" y="1635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138506</xdr:rowOff>
    </xdr:from>
    <xdr:to>
      <xdr:col>67</xdr:col>
      <xdr:colOff>101600</xdr:colOff>
      <xdr:row>93</xdr:row>
      <xdr:rowOff>68656</xdr:rowOff>
    </xdr:to>
    <xdr:sp macro="" textlink="">
      <xdr:nvSpPr>
        <xdr:cNvPr id="708" name="楕円 707"/>
        <xdr:cNvSpPr/>
      </xdr:nvSpPr>
      <xdr:spPr>
        <a:xfrm>
          <a:off x="12763500" y="159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85183</xdr:rowOff>
    </xdr:from>
    <xdr:ext cx="534377" cy="259045"/>
    <xdr:sp macro="" textlink="">
      <xdr:nvSpPr>
        <xdr:cNvPr id="709" name="テキスト ボックス 708"/>
        <xdr:cNvSpPr txBox="1"/>
      </xdr:nvSpPr>
      <xdr:spPr>
        <a:xfrm>
          <a:off x="12547111" y="156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5" name="直線コネクタ 734"/>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8"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9" name="直線コネクタ 738"/>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1"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2" name="フローチャート: 判断 74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4" name="フローチャート: 判断 743"/>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5" name="テキスト ボックス 744"/>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7" name="フローチャート: 判断 746"/>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8" name="テキスト ボックス 747"/>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163685</xdr:rowOff>
    </xdr:from>
    <xdr:to>
      <xdr:col>102</xdr:col>
      <xdr:colOff>165100</xdr:colOff>
      <xdr:row>38</xdr:row>
      <xdr:rowOff>93835</xdr:rowOff>
    </xdr:to>
    <xdr:sp macro="" textlink="">
      <xdr:nvSpPr>
        <xdr:cNvPr id="750" name="フローチャート: 判断 749"/>
        <xdr:cNvSpPr/>
      </xdr:nvSpPr>
      <xdr:spPr>
        <a:xfrm>
          <a:off x="194945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110362</xdr:rowOff>
    </xdr:from>
    <xdr:ext cx="378565" cy="259045"/>
    <xdr:sp macro="" textlink="">
      <xdr:nvSpPr>
        <xdr:cNvPr id="751" name="テキスト ボックス 750"/>
        <xdr:cNvSpPr txBox="1"/>
      </xdr:nvSpPr>
      <xdr:spPr>
        <a:xfrm>
          <a:off x="19356017" y="6282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2" name="フローチャート: 判断 751"/>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3" name="テキスト ボックス 752"/>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0" name="直線コネクタ 789"/>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3"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4" name="直線コネクタ 793"/>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6"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7" name="フローチャート: 判断 796"/>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9" name="フローチャート: 判断 798"/>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0" name="テキスト ボックス 799"/>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2" name="フローチャート: 判断 801"/>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3" name="テキスト ボックス 802"/>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111897</xdr:rowOff>
    </xdr:from>
    <xdr:to>
      <xdr:col>102</xdr:col>
      <xdr:colOff>165100</xdr:colOff>
      <xdr:row>57</xdr:row>
      <xdr:rowOff>42047</xdr:rowOff>
    </xdr:to>
    <xdr:sp macro="" textlink="">
      <xdr:nvSpPr>
        <xdr:cNvPr id="805" name="フローチャート: 判断 804"/>
        <xdr:cNvSpPr/>
      </xdr:nvSpPr>
      <xdr:spPr>
        <a:xfrm>
          <a:off x="19494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58574</xdr:rowOff>
    </xdr:from>
    <xdr:ext cx="469744" cy="259045"/>
    <xdr:sp macro="" textlink="">
      <xdr:nvSpPr>
        <xdr:cNvPr id="806" name="テキスト ボックス 805"/>
        <xdr:cNvSpPr txBox="1"/>
      </xdr:nvSpPr>
      <xdr:spPr>
        <a:xfrm>
          <a:off x="19310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7" name="フローチャート: 判断 806"/>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8" name="テキスト ボックス 807"/>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6" name="直線コネクタ 845"/>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7"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8" name="直線コネクタ 847"/>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9"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0" name="直線コネクタ 849"/>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160228</xdr:rowOff>
    </xdr:from>
    <xdr:to>
      <xdr:col>116</xdr:col>
      <xdr:colOff>63500</xdr:colOff>
      <xdr:row>74</xdr:row>
      <xdr:rowOff>110485</xdr:rowOff>
    </xdr:to>
    <xdr:cxnSp macro="">
      <xdr:nvCxnSpPr>
        <xdr:cNvPr id="851" name="直線コネクタ 850"/>
        <xdr:cNvCxnSpPr/>
      </xdr:nvCxnSpPr>
      <xdr:spPr>
        <a:xfrm>
          <a:off x="21323300" y="12676078"/>
          <a:ext cx="838200" cy="12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2"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3" name="フローチャート: 判断 852"/>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103261</xdr:rowOff>
    </xdr:from>
    <xdr:to>
      <xdr:col>111</xdr:col>
      <xdr:colOff>177800</xdr:colOff>
      <xdr:row>73</xdr:row>
      <xdr:rowOff>160228</xdr:rowOff>
    </xdr:to>
    <xdr:cxnSp macro="">
      <xdr:nvCxnSpPr>
        <xdr:cNvPr id="854" name="直線コネクタ 853"/>
        <xdr:cNvCxnSpPr/>
      </xdr:nvCxnSpPr>
      <xdr:spPr>
        <a:xfrm>
          <a:off x="20434300" y="12619111"/>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5" name="フローチャート: 判断 854"/>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6" name="テキスト ボックス 855"/>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103261</xdr:rowOff>
    </xdr:from>
    <xdr:to>
      <xdr:col>107</xdr:col>
      <xdr:colOff>50800</xdr:colOff>
      <xdr:row>73</xdr:row>
      <xdr:rowOff>114371</xdr:rowOff>
    </xdr:to>
    <xdr:cxnSp macro="">
      <xdr:nvCxnSpPr>
        <xdr:cNvPr id="857" name="直線コネクタ 856"/>
        <xdr:cNvCxnSpPr/>
      </xdr:nvCxnSpPr>
      <xdr:spPr>
        <a:xfrm flipV="1">
          <a:off x="19545300" y="1261911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8" name="フローチャート: 判断 857"/>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59" name="テキスト ボックス 858"/>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114371</xdr:rowOff>
    </xdr:from>
    <xdr:to>
      <xdr:col>102</xdr:col>
      <xdr:colOff>114300</xdr:colOff>
      <xdr:row>74</xdr:row>
      <xdr:rowOff>10633</xdr:rowOff>
    </xdr:to>
    <xdr:cxnSp macro="">
      <xdr:nvCxnSpPr>
        <xdr:cNvPr id="860" name="直線コネクタ 859"/>
        <xdr:cNvCxnSpPr/>
      </xdr:nvCxnSpPr>
      <xdr:spPr>
        <a:xfrm flipV="1">
          <a:off x="18656300" y="126302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87209</xdr:rowOff>
    </xdr:from>
    <xdr:to>
      <xdr:col>102</xdr:col>
      <xdr:colOff>165100</xdr:colOff>
      <xdr:row>74</xdr:row>
      <xdr:rowOff>17359</xdr:rowOff>
    </xdr:to>
    <xdr:sp macro="" textlink="">
      <xdr:nvSpPr>
        <xdr:cNvPr id="861" name="フローチャート: 判断 860"/>
        <xdr:cNvSpPr/>
      </xdr:nvSpPr>
      <xdr:spPr>
        <a:xfrm>
          <a:off x="19494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8486</xdr:rowOff>
    </xdr:from>
    <xdr:ext cx="534377" cy="259045"/>
    <xdr:sp macro="" textlink="">
      <xdr:nvSpPr>
        <xdr:cNvPr id="862" name="テキスト ボックス 861"/>
        <xdr:cNvSpPr txBox="1"/>
      </xdr:nvSpPr>
      <xdr:spPr>
        <a:xfrm>
          <a:off x="19278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3" name="フローチャート: 判断 862"/>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4" name="テキスト ボックス 863"/>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59685</xdr:rowOff>
    </xdr:from>
    <xdr:to>
      <xdr:col>116</xdr:col>
      <xdr:colOff>114300</xdr:colOff>
      <xdr:row>74</xdr:row>
      <xdr:rowOff>161285</xdr:rowOff>
    </xdr:to>
    <xdr:sp macro="" textlink="">
      <xdr:nvSpPr>
        <xdr:cNvPr id="870" name="楕円 869"/>
        <xdr:cNvSpPr/>
      </xdr:nvSpPr>
      <xdr:spPr>
        <a:xfrm>
          <a:off x="22110700" y="127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82562</xdr:rowOff>
    </xdr:from>
    <xdr:ext cx="534377" cy="259045"/>
    <xdr:sp macro="" textlink="">
      <xdr:nvSpPr>
        <xdr:cNvPr id="871" name="繰出金該当値テキスト"/>
        <xdr:cNvSpPr txBox="1"/>
      </xdr:nvSpPr>
      <xdr:spPr>
        <a:xfrm>
          <a:off x="22212300" y="125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109428</xdr:rowOff>
    </xdr:from>
    <xdr:to>
      <xdr:col>112</xdr:col>
      <xdr:colOff>38100</xdr:colOff>
      <xdr:row>74</xdr:row>
      <xdr:rowOff>39578</xdr:rowOff>
    </xdr:to>
    <xdr:sp macro="" textlink="">
      <xdr:nvSpPr>
        <xdr:cNvPr id="872" name="楕円 871"/>
        <xdr:cNvSpPr/>
      </xdr:nvSpPr>
      <xdr:spPr>
        <a:xfrm>
          <a:off x="21272500" y="126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56105</xdr:rowOff>
    </xdr:from>
    <xdr:ext cx="534377" cy="259045"/>
    <xdr:sp macro="" textlink="">
      <xdr:nvSpPr>
        <xdr:cNvPr id="873" name="テキスト ボックス 872"/>
        <xdr:cNvSpPr txBox="1"/>
      </xdr:nvSpPr>
      <xdr:spPr>
        <a:xfrm>
          <a:off x="21056111" y="124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52461</xdr:rowOff>
    </xdr:from>
    <xdr:to>
      <xdr:col>107</xdr:col>
      <xdr:colOff>101600</xdr:colOff>
      <xdr:row>73</xdr:row>
      <xdr:rowOff>154061</xdr:rowOff>
    </xdr:to>
    <xdr:sp macro="" textlink="">
      <xdr:nvSpPr>
        <xdr:cNvPr id="874" name="楕円 873"/>
        <xdr:cNvSpPr/>
      </xdr:nvSpPr>
      <xdr:spPr>
        <a:xfrm>
          <a:off x="20383500" y="125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170588</xdr:rowOff>
    </xdr:from>
    <xdr:ext cx="534377" cy="259045"/>
    <xdr:sp macro="" textlink="">
      <xdr:nvSpPr>
        <xdr:cNvPr id="875" name="テキスト ボックス 874"/>
        <xdr:cNvSpPr txBox="1"/>
      </xdr:nvSpPr>
      <xdr:spPr>
        <a:xfrm>
          <a:off x="20167111" y="1234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63571</xdr:rowOff>
    </xdr:from>
    <xdr:to>
      <xdr:col>102</xdr:col>
      <xdr:colOff>165100</xdr:colOff>
      <xdr:row>73</xdr:row>
      <xdr:rowOff>165171</xdr:rowOff>
    </xdr:to>
    <xdr:sp macro="" textlink="">
      <xdr:nvSpPr>
        <xdr:cNvPr id="876" name="楕円 875"/>
        <xdr:cNvSpPr/>
      </xdr:nvSpPr>
      <xdr:spPr>
        <a:xfrm>
          <a:off x="19494500" y="125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10248</xdr:rowOff>
    </xdr:from>
    <xdr:ext cx="534377" cy="259045"/>
    <xdr:sp macro="" textlink="">
      <xdr:nvSpPr>
        <xdr:cNvPr id="877" name="テキスト ボックス 876"/>
        <xdr:cNvSpPr txBox="1"/>
      </xdr:nvSpPr>
      <xdr:spPr>
        <a:xfrm>
          <a:off x="19278111" y="123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131283</xdr:rowOff>
    </xdr:from>
    <xdr:to>
      <xdr:col>98</xdr:col>
      <xdr:colOff>38100</xdr:colOff>
      <xdr:row>74</xdr:row>
      <xdr:rowOff>61433</xdr:rowOff>
    </xdr:to>
    <xdr:sp macro="" textlink="">
      <xdr:nvSpPr>
        <xdr:cNvPr id="878" name="楕円 877"/>
        <xdr:cNvSpPr/>
      </xdr:nvSpPr>
      <xdr:spPr>
        <a:xfrm>
          <a:off x="18605500" y="1264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77960</xdr:rowOff>
    </xdr:from>
    <xdr:ext cx="534377" cy="259045"/>
    <xdr:sp macro="" textlink="">
      <xdr:nvSpPr>
        <xdr:cNvPr id="879" name="テキスト ボックス 878"/>
        <xdr:cNvSpPr txBox="1"/>
      </xdr:nvSpPr>
      <xdr:spPr>
        <a:xfrm>
          <a:off x="18389111" y="124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a:t>
          </a:r>
          <a:r>
            <a:rPr kumimoji="1" lang="ja-JP" altLang="ja-JP" sz="1100">
              <a:solidFill>
                <a:schemeClr val="dk1"/>
              </a:solidFill>
              <a:latin typeface="ＭＳ Ｐゴシック" pitchFamily="50" charset="-128"/>
              <a:ea typeface="ＭＳ Ｐゴシック" pitchFamily="50" charset="-128"/>
              <a:cs typeface="+mn-cs"/>
            </a:rPr>
            <a:t>人件費は、退職手当の減などにより前年度比減となり、類似団体内</a:t>
          </a:r>
          <a:r>
            <a:rPr kumimoji="1" lang="en-US" altLang="ja-JP" sz="1100">
              <a:solidFill>
                <a:schemeClr val="dk1"/>
              </a:solidFill>
              <a:latin typeface="ＭＳ Ｐゴシック" pitchFamily="50" charset="-128"/>
              <a:ea typeface="ＭＳ Ｐゴシック" pitchFamily="50" charset="-128"/>
              <a:cs typeface="+mn-cs"/>
            </a:rPr>
            <a:t>26/31</a:t>
          </a:r>
          <a:r>
            <a:rPr kumimoji="1" lang="ja-JP" altLang="ja-JP" sz="1100">
              <a:solidFill>
                <a:schemeClr val="dk1"/>
              </a:solidFill>
              <a:latin typeface="ＭＳ Ｐゴシック" pitchFamily="50" charset="-128"/>
              <a:ea typeface="ＭＳ Ｐゴシック" pitchFamily="50" charset="-128"/>
              <a:cs typeface="+mn-cs"/>
            </a:rPr>
            <a:t>位となった。常備消防事務を東京都へ委託していることから消防費に係るコストが生じないことから、人口</a:t>
          </a:r>
          <a:r>
            <a:rPr kumimoji="1" lang="en-US" altLang="ja-JP" sz="1100">
              <a:solidFill>
                <a:schemeClr val="dk1"/>
              </a:solidFill>
              <a:latin typeface="ＭＳ Ｐゴシック" pitchFamily="50" charset="-128"/>
              <a:ea typeface="ＭＳ Ｐゴシック" pitchFamily="50" charset="-128"/>
              <a:cs typeface="+mn-cs"/>
            </a:rPr>
            <a:t>1,000</a:t>
          </a:r>
          <a:r>
            <a:rPr kumimoji="1" lang="ja-JP" altLang="ja-JP" sz="1100">
              <a:solidFill>
                <a:schemeClr val="dk1"/>
              </a:solidFill>
              <a:latin typeface="ＭＳ Ｐゴシック" pitchFamily="50" charset="-128"/>
              <a:ea typeface="ＭＳ Ｐゴシック" pitchFamily="50" charset="-128"/>
              <a:cs typeface="+mn-cs"/>
            </a:rPr>
            <a:t>人当たり職員数が類似団体平均</a:t>
          </a:r>
          <a:r>
            <a:rPr kumimoji="1" lang="en-US" altLang="ja-JP" sz="1100">
              <a:solidFill>
                <a:schemeClr val="dk1"/>
              </a:solidFill>
              <a:latin typeface="ＭＳ Ｐゴシック" pitchFamily="50" charset="-128"/>
              <a:ea typeface="ＭＳ Ｐゴシック" pitchFamily="50" charset="-128"/>
              <a:cs typeface="+mn-cs"/>
            </a:rPr>
            <a:t>6.02</a:t>
          </a:r>
          <a:r>
            <a:rPr kumimoji="1" lang="ja-JP" altLang="ja-JP" sz="1100">
              <a:solidFill>
                <a:schemeClr val="dk1"/>
              </a:solidFill>
              <a:latin typeface="ＭＳ Ｐゴシック" pitchFamily="50" charset="-128"/>
              <a:ea typeface="ＭＳ Ｐゴシック" pitchFamily="50" charset="-128"/>
              <a:cs typeface="+mn-cs"/>
            </a:rPr>
            <a:t>人に対し当市は</a:t>
          </a:r>
          <a:r>
            <a:rPr kumimoji="1" lang="en-US" altLang="ja-JP" sz="1100">
              <a:solidFill>
                <a:schemeClr val="dk1"/>
              </a:solidFill>
              <a:latin typeface="ＭＳ Ｐゴシック" pitchFamily="50" charset="-128"/>
              <a:ea typeface="ＭＳ Ｐゴシック" pitchFamily="50" charset="-128"/>
              <a:cs typeface="+mn-cs"/>
            </a:rPr>
            <a:t>4.59</a:t>
          </a:r>
          <a:r>
            <a:rPr kumimoji="1" lang="ja-JP" altLang="ja-JP" sz="1100">
              <a:solidFill>
                <a:schemeClr val="dk1"/>
              </a:solidFill>
              <a:latin typeface="ＭＳ Ｐゴシック" pitchFamily="50" charset="-128"/>
              <a:ea typeface="ＭＳ Ｐゴシック" pitchFamily="50" charset="-128"/>
              <a:cs typeface="+mn-cs"/>
            </a:rPr>
            <a:t>人であり、職員数が少ないことが主な要因である。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扶助費は、</a:t>
          </a:r>
          <a:r>
            <a:rPr kumimoji="1" lang="ja-JP" altLang="en-US" sz="1100">
              <a:solidFill>
                <a:schemeClr val="dk1"/>
              </a:solidFill>
              <a:latin typeface="ＭＳ Ｐゴシック" pitchFamily="50" charset="-128"/>
              <a:ea typeface="ＭＳ Ｐゴシック" pitchFamily="50" charset="-128"/>
              <a:cs typeface="+mn-cs"/>
            </a:rPr>
            <a:t>認可保育園の新規開園などによる児童福祉費の増や、障害者自立支援給付費の増による社会福祉費の増</a:t>
          </a:r>
          <a:r>
            <a:rPr kumimoji="1" lang="ja-JP" altLang="ja-JP" sz="1100">
              <a:solidFill>
                <a:schemeClr val="dk1"/>
              </a:solidFill>
              <a:latin typeface="ＭＳ Ｐゴシック" pitchFamily="50" charset="-128"/>
              <a:ea typeface="ＭＳ Ｐゴシック" pitchFamily="50" charset="-128"/>
              <a:cs typeface="+mn-cs"/>
            </a:rPr>
            <a:t>などにより</a:t>
          </a:r>
          <a:r>
            <a:rPr kumimoji="1" lang="ja-JP" altLang="en-US" sz="1100">
              <a:solidFill>
                <a:schemeClr val="dk1"/>
              </a:solidFill>
              <a:latin typeface="ＭＳ Ｐゴシック" pitchFamily="50" charset="-128"/>
              <a:ea typeface="ＭＳ Ｐゴシック" pitchFamily="50" charset="-128"/>
              <a:cs typeface="+mn-cs"/>
            </a:rPr>
            <a:t>扶助費総額は</a:t>
          </a:r>
          <a:r>
            <a:rPr kumimoji="1" lang="ja-JP" altLang="ja-JP" sz="1100">
              <a:solidFill>
                <a:schemeClr val="dk1"/>
              </a:solidFill>
              <a:latin typeface="ＭＳ Ｐゴシック" pitchFamily="50" charset="-128"/>
              <a:ea typeface="ＭＳ Ｐゴシック" pitchFamily="50" charset="-128"/>
              <a:cs typeface="+mn-cs"/>
            </a:rPr>
            <a:t>前年度比増</a:t>
          </a:r>
          <a:r>
            <a:rPr kumimoji="1" lang="ja-JP" altLang="en-US" sz="1100">
              <a:solidFill>
                <a:schemeClr val="dk1"/>
              </a:solidFill>
              <a:latin typeface="ＭＳ Ｐゴシック" pitchFamily="50" charset="-128"/>
              <a:ea typeface="ＭＳ Ｐゴシック" pitchFamily="50" charset="-128"/>
              <a:cs typeface="+mn-cs"/>
            </a:rPr>
            <a:t>であるが、大規模開発の影響などにより人口が増加した結果、住民一人当たりのコストは前年度比減</a:t>
          </a:r>
          <a:r>
            <a:rPr kumimoji="1" lang="ja-JP" altLang="ja-JP" sz="1100">
              <a:solidFill>
                <a:schemeClr val="dk1"/>
              </a:solidFill>
              <a:latin typeface="ＭＳ Ｐゴシック" pitchFamily="50" charset="-128"/>
              <a:ea typeface="ＭＳ Ｐゴシック" pitchFamily="50" charset="-128"/>
              <a:cs typeface="+mn-cs"/>
            </a:rPr>
            <a:t>と</a:t>
          </a:r>
          <a:r>
            <a:rPr kumimoji="1" lang="ja-JP" altLang="en-US" sz="1100">
              <a:solidFill>
                <a:schemeClr val="dk1"/>
              </a:solidFill>
              <a:latin typeface="ＭＳ Ｐゴシック" pitchFamily="50" charset="-128"/>
              <a:ea typeface="ＭＳ Ｐゴシック" pitchFamily="50" charset="-128"/>
              <a:cs typeface="+mn-cs"/>
            </a:rPr>
            <a:t>なり、</a:t>
          </a:r>
          <a:r>
            <a:rPr kumimoji="1" lang="ja-JP" altLang="ja-JP" sz="1100">
              <a:solidFill>
                <a:schemeClr val="dk1"/>
              </a:solidFill>
              <a:latin typeface="ＭＳ Ｐゴシック" pitchFamily="50" charset="-128"/>
              <a:ea typeface="ＭＳ Ｐゴシック" pitchFamily="50" charset="-128"/>
              <a:cs typeface="+mn-cs"/>
            </a:rPr>
            <a:t>類似団体内</a:t>
          </a:r>
          <a:r>
            <a:rPr kumimoji="1" lang="en-US" altLang="ja-JP" sz="1100">
              <a:solidFill>
                <a:schemeClr val="dk1"/>
              </a:solidFill>
              <a:latin typeface="ＭＳ Ｐゴシック" pitchFamily="50" charset="-128"/>
              <a:ea typeface="ＭＳ Ｐゴシック" pitchFamily="50" charset="-128"/>
              <a:cs typeface="+mn-cs"/>
            </a:rPr>
            <a:t>8/31</a:t>
          </a:r>
          <a:r>
            <a:rPr kumimoji="1" lang="ja-JP" altLang="ja-JP" sz="1100">
              <a:solidFill>
                <a:schemeClr val="dk1"/>
              </a:solidFill>
              <a:latin typeface="ＭＳ Ｐゴシック" pitchFamily="50" charset="-128"/>
              <a:ea typeface="ＭＳ Ｐゴシック" pitchFamily="50" charset="-128"/>
              <a:cs typeface="+mn-cs"/>
            </a:rPr>
            <a:t>位となった。</a:t>
          </a:r>
          <a:r>
            <a:rPr kumimoji="1" lang="ja-JP" altLang="en-US" sz="1100">
              <a:solidFill>
                <a:schemeClr val="dk1"/>
              </a:solidFill>
              <a:latin typeface="ＭＳ Ｐゴシック" pitchFamily="50" charset="-128"/>
              <a:ea typeface="ＭＳ Ｐゴシック" pitchFamily="50" charset="-128"/>
              <a:cs typeface="+mn-cs"/>
            </a:rPr>
            <a:t>こ</a:t>
          </a:r>
          <a:r>
            <a:rPr kumimoji="1" lang="ja-JP" altLang="ja-JP" sz="1100">
              <a:solidFill>
                <a:schemeClr val="dk1"/>
              </a:solidFill>
              <a:latin typeface="ＭＳ Ｐゴシック" pitchFamily="50" charset="-128"/>
              <a:ea typeface="ＭＳ Ｐゴシック" pitchFamily="50" charset="-128"/>
              <a:cs typeface="+mn-cs"/>
            </a:rPr>
            <a:t>れらの経費については、義務的経費（経常経費）であることから経常収支比率の悪化を招くなど財政の硬直化にも繋がるため、提供サービスの選択は将来を見据えていく必要がある。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繰出金は、後期高齢者医療特別会計と介護保険事業特別会計が増となったものの、下水道事業特別会計と国民健康保険事業特別会計が減となったことから前年度比減となり、類似団体内</a:t>
          </a:r>
          <a:r>
            <a:rPr kumimoji="1" lang="en-US" altLang="ja-JP" sz="1100">
              <a:solidFill>
                <a:schemeClr val="dk1"/>
              </a:solidFill>
              <a:latin typeface="ＭＳ Ｐゴシック" pitchFamily="50" charset="-128"/>
              <a:ea typeface="ＭＳ Ｐゴシック" pitchFamily="50" charset="-128"/>
              <a:cs typeface="+mn-cs"/>
            </a:rPr>
            <a:t>13/31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普通建設事業費は、リサイクルセンター更新工事や私立保育園園舎建築補助による増などにより、前年度比で大きく増となり、類似団体内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en-US" sz="1100">
              <a:solidFill>
                <a:schemeClr val="dk1"/>
              </a:solidFill>
              <a:latin typeface="ＭＳ Ｐゴシック" pitchFamily="50" charset="-128"/>
              <a:ea typeface="ＭＳ Ｐゴシック" pitchFamily="50" charset="-128"/>
              <a:cs typeface="+mn-cs"/>
            </a:rPr>
            <a:t>位</a:t>
          </a:r>
          <a:r>
            <a:rPr kumimoji="1" lang="ja-JP" altLang="ja-JP" sz="1100">
              <a:solidFill>
                <a:schemeClr val="dk1"/>
              </a:solidFill>
              <a:latin typeface="ＭＳ Ｐゴシック" pitchFamily="50" charset="-128"/>
              <a:ea typeface="ＭＳ Ｐゴシック" pitchFamily="50" charset="-128"/>
              <a:cs typeface="+mn-cs"/>
            </a:rPr>
            <a:t>となった。今後は、駅前再開発事業</a:t>
          </a:r>
          <a:r>
            <a:rPr kumimoji="1" lang="ja-JP" altLang="en-US" sz="1100">
              <a:solidFill>
                <a:schemeClr val="dk1"/>
              </a:solidFill>
              <a:latin typeface="ＭＳ Ｐゴシック" pitchFamily="50" charset="-128"/>
              <a:ea typeface="ＭＳ Ｐゴシック" pitchFamily="50" charset="-128"/>
              <a:cs typeface="+mn-cs"/>
            </a:rPr>
            <a:t>などの</a:t>
          </a:r>
          <a:r>
            <a:rPr kumimoji="1" lang="ja-JP" altLang="ja-JP" sz="1100">
              <a:solidFill>
                <a:schemeClr val="dk1"/>
              </a:solidFill>
              <a:latin typeface="ＭＳ Ｐゴシック" pitchFamily="50" charset="-128"/>
              <a:ea typeface="ＭＳ Ｐゴシック" pitchFamily="50" charset="-128"/>
              <a:cs typeface="+mn-cs"/>
            </a:rPr>
            <a:t>都市計画事業の</a:t>
          </a:r>
          <a:r>
            <a:rPr kumimoji="1" lang="ja-JP" altLang="en-US" sz="1100">
              <a:solidFill>
                <a:schemeClr val="dk1"/>
              </a:solidFill>
              <a:latin typeface="ＭＳ Ｐゴシック" pitchFamily="50" charset="-128"/>
              <a:ea typeface="ＭＳ Ｐゴシック" pitchFamily="50" charset="-128"/>
              <a:cs typeface="+mn-cs"/>
            </a:rPr>
            <a:t>進展に</a:t>
          </a:r>
          <a:r>
            <a:rPr kumimoji="1" lang="ja-JP" altLang="ja-JP" sz="1100">
              <a:solidFill>
                <a:schemeClr val="dk1"/>
              </a:solidFill>
              <a:latin typeface="ＭＳ Ｐゴシック" pitchFamily="50" charset="-128"/>
              <a:ea typeface="ＭＳ Ｐゴシック" pitchFamily="50" charset="-128"/>
              <a:cs typeface="+mn-cs"/>
            </a:rPr>
            <a:t>より多くの費用が見込まれることから、基金の残高確保に努めるなど、財政需要に備えた財政運営が求められる。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公債費は、類似団体内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ja-JP" sz="110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きたが、償還額は下げ止まりとなっており、普通建設事業の増に伴い住民一人当たりのコストは増となった。</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東京都小平市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193,596
188,392
20.51
66,309,724
64,314,417
1,987,277
35,242,174
26,449,459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121920</xdr:rowOff>
    </xdr:from>
    <xdr:to>
      <xdr:col>24</xdr:col>
      <xdr:colOff>63500</xdr:colOff>
      <xdr:row>33</xdr:row>
      <xdr:rowOff>29210</xdr:rowOff>
    </xdr:to>
    <xdr:cxnSp macro="">
      <xdr:nvCxnSpPr>
        <xdr:cNvPr id="61" name="直線コネクタ 60"/>
        <xdr:cNvCxnSpPr/>
      </xdr:nvCxnSpPr>
      <xdr:spPr>
        <a:xfrm>
          <a:off x="3797300" y="5608320"/>
          <a:ext cx="8382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44450</xdr:rowOff>
    </xdr:from>
    <xdr:to>
      <xdr:col>19</xdr:col>
      <xdr:colOff>177800</xdr:colOff>
      <xdr:row>32</xdr:row>
      <xdr:rowOff>121920</xdr:rowOff>
    </xdr:to>
    <xdr:cxnSp macro="">
      <xdr:nvCxnSpPr>
        <xdr:cNvPr id="64" name="直線コネクタ 63"/>
        <xdr:cNvCxnSpPr/>
      </xdr:nvCxnSpPr>
      <xdr:spPr>
        <a:xfrm>
          <a:off x="2908300" y="553085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160020</xdr:rowOff>
    </xdr:from>
    <xdr:to>
      <xdr:col>15</xdr:col>
      <xdr:colOff>50800</xdr:colOff>
      <xdr:row>32</xdr:row>
      <xdr:rowOff>44450</xdr:rowOff>
    </xdr:to>
    <xdr:cxnSp macro="">
      <xdr:nvCxnSpPr>
        <xdr:cNvPr id="67" name="直線コネクタ 66"/>
        <xdr:cNvCxnSpPr/>
      </xdr:nvCxnSpPr>
      <xdr:spPr>
        <a:xfrm>
          <a:off x="2019300" y="5303520"/>
          <a:ext cx="889000" cy="2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160020</xdr:rowOff>
    </xdr:from>
    <xdr:to>
      <xdr:col>10</xdr:col>
      <xdr:colOff>114300</xdr:colOff>
      <xdr:row>31</xdr:row>
      <xdr:rowOff>132080</xdr:rowOff>
    </xdr:to>
    <xdr:cxnSp macro="">
      <xdr:nvCxnSpPr>
        <xdr:cNvPr id="70" name="直線コネクタ 69"/>
        <xdr:cNvCxnSpPr/>
      </xdr:nvCxnSpPr>
      <xdr:spPr>
        <a:xfrm flipV="1">
          <a:off x="1130300" y="5303520"/>
          <a:ext cx="8890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48260</xdr:rowOff>
    </xdr:from>
    <xdr:to>
      <xdr:col>10</xdr:col>
      <xdr:colOff>165100</xdr:colOff>
      <xdr:row>32</xdr:row>
      <xdr:rowOff>149860</xdr:rowOff>
    </xdr:to>
    <xdr:sp macro="" textlink="">
      <xdr:nvSpPr>
        <xdr:cNvPr id="71" name="フローチャート: 判断 70"/>
        <xdr:cNvSpPr/>
      </xdr:nvSpPr>
      <xdr:spPr>
        <a:xfrm>
          <a:off x="1968500" y="553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140987</xdr:rowOff>
    </xdr:from>
    <xdr:ext cx="469744" cy="259045"/>
    <xdr:sp macro="" textlink="">
      <xdr:nvSpPr>
        <xdr:cNvPr id="72" name="テキスト ボックス 71"/>
        <xdr:cNvSpPr txBox="1"/>
      </xdr:nvSpPr>
      <xdr:spPr>
        <a:xfrm>
          <a:off x="1784428"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149860</xdr:rowOff>
    </xdr:from>
    <xdr:to>
      <xdr:col>24</xdr:col>
      <xdr:colOff>114300</xdr:colOff>
      <xdr:row>33</xdr:row>
      <xdr:rowOff>80010</xdr:rowOff>
    </xdr:to>
    <xdr:sp macro="" textlink="">
      <xdr:nvSpPr>
        <xdr:cNvPr id="80" name="楕円 79"/>
        <xdr:cNvSpPr/>
      </xdr:nvSpPr>
      <xdr:spPr>
        <a:xfrm>
          <a:off x="4584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1287</xdr:rowOff>
    </xdr:from>
    <xdr:ext cx="469744" cy="259045"/>
    <xdr:sp macro="" textlink="">
      <xdr:nvSpPr>
        <xdr:cNvPr id="81" name="議会費該当値テキスト"/>
        <xdr:cNvSpPr txBox="1"/>
      </xdr:nvSpPr>
      <xdr:spPr>
        <a:xfrm>
          <a:off x="4686300"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71120</xdr:rowOff>
    </xdr:from>
    <xdr:to>
      <xdr:col>20</xdr:col>
      <xdr:colOff>38100</xdr:colOff>
      <xdr:row>33</xdr:row>
      <xdr:rowOff>1270</xdr:rowOff>
    </xdr:to>
    <xdr:sp macro="" textlink="">
      <xdr:nvSpPr>
        <xdr:cNvPr id="82" name="楕円 81"/>
        <xdr:cNvSpPr/>
      </xdr:nvSpPr>
      <xdr:spPr>
        <a:xfrm>
          <a:off x="3746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17797</xdr:rowOff>
    </xdr:from>
    <xdr:ext cx="469744" cy="259045"/>
    <xdr:sp macro="" textlink="">
      <xdr:nvSpPr>
        <xdr:cNvPr id="83" name="テキスト ボックス 82"/>
        <xdr:cNvSpPr txBox="1"/>
      </xdr:nvSpPr>
      <xdr:spPr>
        <a:xfrm>
          <a:off x="3562428" y="53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165100</xdr:rowOff>
    </xdr:from>
    <xdr:to>
      <xdr:col>15</xdr:col>
      <xdr:colOff>101600</xdr:colOff>
      <xdr:row>32</xdr:row>
      <xdr:rowOff>95250</xdr:rowOff>
    </xdr:to>
    <xdr:sp macro="" textlink="">
      <xdr:nvSpPr>
        <xdr:cNvPr id="84" name="楕円 83"/>
        <xdr:cNvSpPr/>
      </xdr:nvSpPr>
      <xdr:spPr>
        <a:xfrm>
          <a:off x="2857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111777</xdr:rowOff>
    </xdr:from>
    <xdr:ext cx="469744" cy="259045"/>
    <xdr:sp macro="" textlink="">
      <xdr:nvSpPr>
        <xdr:cNvPr id="85" name="テキスト ボックス 84"/>
        <xdr:cNvSpPr txBox="1"/>
      </xdr:nvSpPr>
      <xdr:spPr>
        <a:xfrm>
          <a:off x="2673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109220</xdr:rowOff>
    </xdr:from>
    <xdr:to>
      <xdr:col>10</xdr:col>
      <xdr:colOff>165100</xdr:colOff>
      <xdr:row>31</xdr:row>
      <xdr:rowOff>39370</xdr:rowOff>
    </xdr:to>
    <xdr:sp macro="" textlink="">
      <xdr:nvSpPr>
        <xdr:cNvPr id="86" name="楕円 85"/>
        <xdr:cNvSpPr/>
      </xdr:nvSpPr>
      <xdr:spPr>
        <a:xfrm>
          <a:off x="1968500" y="52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55897</xdr:rowOff>
    </xdr:from>
    <xdr:ext cx="469744" cy="259045"/>
    <xdr:sp macro="" textlink="">
      <xdr:nvSpPr>
        <xdr:cNvPr id="87" name="テキスト ボックス 86"/>
        <xdr:cNvSpPr txBox="1"/>
      </xdr:nvSpPr>
      <xdr:spPr>
        <a:xfrm>
          <a:off x="1784428"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81280</xdr:rowOff>
    </xdr:from>
    <xdr:to>
      <xdr:col>6</xdr:col>
      <xdr:colOff>38100</xdr:colOff>
      <xdr:row>32</xdr:row>
      <xdr:rowOff>11430</xdr:rowOff>
    </xdr:to>
    <xdr:sp macro="" textlink="">
      <xdr:nvSpPr>
        <xdr:cNvPr id="88" name="楕円 87"/>
        <xdr:cNvSpPr/>
      </xdr:nvSpPr>
      <xdr:spPr>
        <a:xfrm>
          <a:off x="1079500" y="5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27957</xdr:rowOff>
    </xdr:from>
    <xdr:ext cx="469744" cy="259045"/>
    <xdr:sp macro="" textlink="">
      <xdr:nvSpPr>
        <xdr:cNvPr id="89" name="テキスト ボックス 88"/>
        <xdr:cNvSpPr txBox="1"/>
      </xdr:nvSpPr>
      <xdr:spPr>
        <a:xfrm>
          <a:off x="895428" y="51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56032</xdr:rowOff>
    </xdr:from>
    <xdr:to>
      <xdr:col>24</xdr:col>
      <xdr:colOff>63500</xdr:colOff>
      <xdr:row>56</xdr:row>
      <xdr:rowOff>138100</xdr:rowOff>
    </xdr:to>
    <xdr:cxnSp macro="">
      <xdr:nvCxnSpPr>
        <xdr:cNvPr id="119" name="直線コネクタ 118"/>
        <xdr:cNvCxnSpPr/>
      </xdr:nvCxnSpPr>
      <xdr:spPr>
        <a:xfrm>
          <a:off x="3797300" y="9657232"/>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56032</xdr:rowOff>
    </xdr:from>
    <xdr:to>
      <xdr:col>19</xdr:col>
      <xdr:colOff>177800</xdr:colOff>
      <xdr:row>56</xdr:row>
      <xdr:rowOff>117411</xdr:rowOff>
    </xdr:to>
    <xdr:cxnSp macro="">
      <xdr:nvCxnSpPr>
        <xdr:cNvPr id="122" name="直線コネクタ 121"/>
        <xdr:cNvCxnSpPr/>
      </xdr:nvCxnSpPr>
      <xdr:spPr>
        <a:xfrm flipV="1">
          <a:off x="2908300" y="9657232"/>
          <a:ext cx="8890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43040</xdr:rowOff>
    </xdr:from>
    <xdr:to>
      <xdr:col>15</xdr:col>
      <xdr:colOff>50800</xdr:colOff>
      <xdr:row>56</xdr:row>
      <xdr:rowOff>117411</xdr:rowOff>
    </xdr:to>
    <xdr:cxnSp macro="">
      <xdr:nvCxnSpPr>
        <xdr:cNvPr id="125" name="直線コネクタ 124"/>
        <xdr:cNvCxnSpPr/>
      </xdr:nvCxnSpPr>
      <xdr:spPr>
        <a:xfrm>
          <a:off x="2019300" y="9644240"/>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6655</xdr:rowOff>
    </xdr:from>
    <xdr:to>
      <xdr:col>10</xdr:col>
      <xdr:colOff>114300</xdr:colOff>
      <xdr:row>56</xdr:row>
      <xdr:rowOff>43040</xdr:rowOff>
    </xdr:to>
    <xdr:cxnSp macro="">
      <xdr:nvCxnSpPr>
        <xdr:cNvPr id="128" name="直線コネクタ 127"/>
        <xdr:cNvCxnSpPr/>
      </xdr:nvCxnSpPr>
      <xdr:spPr>
        <a:xfrm>
          <a:off x="1130300" y="9436405"/>
          <a:ext cx="889000" cy="2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73584</xdr:rowOff>
    </xdr:from>
    <xdr:to>
      <xdr:col>10</xdr:col>
      <xdr:colOff>165100</xdr:colOff>
      <xdr:row>54</xdr:row>
      <xdr:rowOff>3734</xdr:rowOff>
    </xdr:to>
    <xdr:sp macro="" textlink="">
      <xdr:nvSpPr>
        <xdr:cNvPr id="129" name="フローチャート: 判断 128"/>
        <xdr:cNvSpPr/>
      </xdr:nvSpPr>
      <xdr:spPr>
        <a:xfrm>
          <a:off x="1968500" y="916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20261</xdr:rowOff>
    </xdr:from>
    <xdr:ext cx="534377" cy="259045"/>
    <xdr:sp macro="" textlink="">
      <xdr:nvSpPr>
        <xdr:cNvPr id="130" name="テキスト ボックス 129"/>
        <xdr:cNvSpPr txBox="1"/>
      </xdr:nvSpPr>
      <xdr:spPr>
        <a:xfrm>
          <a:off x="1752111" y="893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87300</xdr:rowOff>
    </xdr:from>
    <xdr:to>
      <xdr:col>24</xdr:col>
      <xdr:colOff>114300</xdr:colOff>
      <xdr:row>57</xdr:row>
      <xdr:rowOff>17450</xdr:rowOff>
    </xdr:to>
    <xdr:sp macro="" textlink="">
      <xdr:nvSpPr>
        <xdr:cNvPr id="138" name="楕円 137"/>
        <xdr:cNvSpPr/>
      </xdr:nvSpPr>
      <xdr:spPr>
        <a:xfrm>
          <a:off x="45847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65727</xdr:rowOff>
    </xdr:from>
    <xdr:ext cx="534377" cy="259045"/>
    <xdr:sp macro="" textlink="">
      <xdr:nvSpPr>
        <xdr:cNvPr id="139" name="総務費該当値テキスト"/>
        <xdr:cNvSpPr txBox="1"/>
      </xdr:nvSpPr>
      <xdr:spPr>
        <a:xfrm>
          <a:off x="4686300" y="96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5232</xdr:rowOff>
    </xdr:from>
    <xdr:to>
      <xdr:col>20</xdr:col>
      <xdr:colOff>38100</xdr:colOff>
      <xdr:row>56</xdr:row>
      <xdr:rowOff>106832</xdr:rowOff>
    </xdr:to>
    <xdr:sp macro="" textlink="">
      <xdr:nvSpPr>
        <xdr:cNvPr id="140" name="楕円 139"/>
        <xdr:cNvSpPr/>
      </xdr:nvSpPr>
      <xdr:spPr>
        <a:xfrm>
          <a:off x="3746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97959</xdr:rowOff>
    </xdr:from>
    <xdr:ext cx="534377" cy="259045"/>
    <xdr:sp macro="" textlink="">
      <xdr:nvSpPr>
        <xdr:cNvPr id="141" name="テキスト ボックス 140"/>
        <xdr:cNvSpPr txBox="1"/>
      </xdr:nvSpPr>
      <xdr:spPr>
        <a:xfrm>
          <a:off x="3530111" y="96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66611</xdr:rowOff>
    </xdr:from>
    <xdr:to>
      <xdr:col>15</xdr:col>
      <xdr:colOff>101600</xdr:colOff>
      <xdr:row>56</xdr:row>
      <xdr:rowOff>168211</xdr:rowOff>
    </xdr:to>
    <xdr:sp macro="" textlink="">
      <xdr:nvSpPr>
        <xdr:cNvPr id="142" name="楕円 141"/>
        <xdr:cNvSpPr/>
      </xdr:nvSpPr>
      <xdr:spPr>
        <a:xfrm>
          <a:off x="2857500" y="96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159338</xdr:rowOff>
    </xdr:from>
    <xdr:ext cx="534377" cy="259045"/>
    <xdr:sp macro="" textlink="">
      <xdr:nvSpPr>
        <xdr:cNvPr id="143" name="テキスト ボックス 142"/>
        <xdr:cNvSpPr txBox="1"/>
      </xdr:nvSpPr>
      <xdr:spPr>
        <a:xfrm>
          <a:off x="2641111" y="9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163690</xdr:rowOff>
    </xdr:from>
    <xdr:to>
      <xdr:col>10</xdr:col>
      <xdr:colOff>165100</xdr:colOff>
      <xdr:row>56</xdr:row>
      <xdr:rowOff>93840</xdr:rowOff>
    </xdr:to>
    <xdr:sp macro="" textlink="">
      <xdr:nvSpPr>
        <xdr:cNvPr id="144" name="楕円 143"/>
        <xdr:cNvSpPr/>
      </xdr:nvSpPr>
      <xdr:spPr>
        <a:xfrm>
          <a:off x="1968500" y="95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84967</xdr:rowOff>
    </xdr:from>
    <xdr:ext cx="534377" cy="259045"/>
    <xdr:sp macro="" textlink="">
      <xdr:nvSpPr>
        <xdr:cNvPr id="145" name="テキスト ボックス 144"/>
        <xdr:cNvSpPr txBox="1"/>
      </xdr:nvSpPr>
      <xdr:spPr>
        <a:xfrm>
          <a:off x="1752111" y="96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127305</xdr:rowOff>
    </xdr:from>
    <xdr:to>
      <xdr:col>6</xdr:col>
      <xdr:colOff>38100</xdr:colOff>
      <xdr:row>55</xdr:row>
      <xdr:rowOff>57455</xdr:rowOff>
    </xdr:to>
    <xdr:sp macro="" textlink="">
      <xdr:nvSpPr>
        <xdr:cNvPr id="146" name="楕円 145"/>
        <xdr:cNvSpPr/>
      </xdr:nvSpPr>
      <xdr:spPr>
        <a:xfrm>
          <a:off x="10795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73982</xdr:rowOff>
    </xdr:from>
    <xdr:ext cx="534377" cy="259045"/>
    <xdr:sp macro="" textlink="">
      <xdr:nvSpPr>
        <xdr:cNvPr id="147" name="テキスト ボックス 146"/>
        <xdr:cNvSpPr txBox="1"/>
      </xdr:nvSpPr>
      <xdr:spPr>
        <a:xfrm>
          <a:off x="863111" y="91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50601</xdr:rowOff>
    </xdr:from>
    <xdr:to>
      <xdr:col>24</xdr:col>
      <xdr:colOff>63500</xdr:colOff>
      <xdr:row>74</xdr:row>
      <xdr:rowOff>57099</xdr:rowOff>
    </xdr:to>
    <xdr:cxnSp macro="">
      <xdr:nvCxnSpPr>
        <xdr:cNvPr id="179" name="直線コネクタ 178"/>
        <xdr:cNvCxnSpPr/>
      </xdr:nvCxnSpPr>
      <xdr:spPr>
        <a:xfrm>
          <a:off x="3797300" y="12737901"/>
          <a:ext cx="83820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50601</xdr:rowOff>
    </xdr:from>
    <xdr:to>
      <xdr:col>19</xdr:col>
      <xdr:colOff>177800</xdr:colOff>
      <xdr:row>74</xdr:row>
      <xdr:rowOff>59091</xdr:rowOff>
    </xdr:to>
    <xdr:cxnSp macro="">
      <xdr:nvCxnSpPr>
        <xdr:cNvPr id="182" name="直線コネクタ 181"/>
        <xdr:cNvCxnSpPr/>
      </xdr:nvCxnSpPr>
      <xdr:spPr>
        <a:xfrm flipV="1">
          <a:off x="2908300" y="12737901"/>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59091</xdr:rowOff>
    </xdr:from>
    <xdr:to>
      <xdr:col>15</xdr:col>
      <xdr:colOff>50800</xdr:colOff>
      <xdr:row>74</xdr:row>
      <xdr:rowOff>149791</xdr:rowOff>
    </xdr:to>
    <xdr:cxnSp macro="">
      <xdr:nvCxnSpPr>
        <xdr:cNvPr id="185" name="直線コネクタ 184"/>
        <xdr:cNvCxnSpPr/>
      </xdr:nvCxnSpPr>
      <xdr:spPr>
        <a:xfrm flipV="1">
          <a:off x="2019300" y="12746391"/>
          <a:ext cx="889000" cy="9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69907</xdr:rowOff>
    </xdr:from>
    <xdr:ext cx="599010" cy="259045"/>
    <xdr:sp macro="" textlink="">
      <xdr:nvSpPr>
        <xdr:cNvPr id="187" name="テキスト ボックス 186"/>
        <xdr:cNvSpPr txBox="1"/>
      </xdr:nvSpPr>
      <xdr:spPr>
        <a:xfrm>
          <a:off x="2608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149791</xdr:rowOff>
    </xdr:from>
    <xdr:to>
      <xdr:col>10</xdr:col>
      <xdr:colOff>114300</xdr:colOff>
      <xdr:row>75</xdr:row>
      <xdr:rowOff>41076</xdr:rowOff>
    </xdr:to>
    <xdr:cxnSp macro="">
      <xdr:nvCxnSpPr>
        <xdr:cNvPr id="188" name="直線コネクタ 187"/>
        <xdr:cNvCxnSpPr/>
      </xdr:nvCxnSpPr>
      <xdr:spPr>
        <a:xfrm flipV="1">
          <a:off x="1130300" y="12837091"/>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145114</xdr:rowOff>
    </xdr:from>
    <xdr:to>
      <xdr:col>10</xdr:col>
      <xdr:colOff>165100</xdr:colOff>
      <xdr:row>75</xdr:row>
      <xdr:rowOff>75264</xdr:rowOff>
    </xdr:to>
    <xdr:sp macro="" textlink="">
      <xdr:nvSpPr>
        <xdr:cNvPr id="189" name="フローチャート: 判断 188"/>
        <xdr:cNvSpPr/>
      </xdr:nvSpPr>
      <xdr:spPr>
        <a:xfrm>
          <a:off x="1968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66391</xdr:rowOff>
    </xdr:from>
    <xdr:ext cx="599010" cy="259045"/>
    <xdr:sp macro="" textlink="">
      <xdr:nvSpPr>
        <xdr:cNvPr id="190" name="テキスト ボックス 189"/>
        <xdr:cNvSpPr txBox="1"/>
      </xdr:nvSpPr>
      <xdr:spPr>
        <a:xfrm>
          <a:off x="1719795" y="1292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6299</xdr:rowOff>
    </xdr:from>
    <xdr:to>
      <xdr:col>24</xdr:col>
      <xdr:colOff>114300</xdr:colOff>
      <xdr:row>74</xdr:row>
      <xdr:rowOff>107899</xdr:rowOff>
    </xdr:to>
    <xdr:sp macro="" textlink="">
      <xdr:nvSpPr>
        <xdr:cNvPr id="198" name="楕円 197"/>
        <xdr:cNvSpPr/>
      </xdr:nvSpPr>
      <xdr:spPr>
        <a:xfrm>
          <a:off x="4584700" y="126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29176</xdr:rowOff>
    </xdr:from>
    <xdr:ext cx="599010" cy="259045"/>
    <xdr:sp macro="" textlink="">
      <xdr:nvSpPr>
        <xdr:cNvPr id="199" name="民生費該当値テキスト"/>
        <xdr:cNvSpPr txBox="1"/>
      </xdr:nvSpPr>
      <xdr:spPr>
        <a:xfrm>
          <a:off x="4686300" y="1254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171251</xdr:rowOff>
    </xdr:from>
    <xdr:to>
      <xdr:col>20</xdr:col>
      <xdr:colOff>38100</xdr:colOff>
      <xdr:row>74</xdr:row>
      <xdr:rowOff>101401</xdr:rowOff>
    </xdr:to>
    <xdr:sp macro="" textlink="">
      <xdr:nvSpPr>
        <xdr:cNvPr id="200" name="楕円 199"/>
        <xdr:cNvSpPr/>
      </xdr:nvSpPr>
      <xdr:spPr>
        <a:xfrm>
          <a:off x="3746500" y="126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117928</xdr:rowOff>
    </xdr:from>
    <xdr:ext cx="599010" cy="259045"/>
    <xdr:sp macro="" textlink="">
      <xdr:nvSpPr>
        <xdr:cNvPr id="201" name="テキスト ボックス 200"/>
        <xdr:cNvSpPr txBox="1"/>
      </xdr:nvSpPr>
      <xdr:spPr>
        <a:xfrm>
          <a:off x="3497795" y="124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8291</xdr:rowOff>
    </xdr:from>
    <xdr:to>
      <xdr:col>15</xdr:col>
      <xdr:colOff>101600</xdr:colOff>
      <xdr:row>74</xdr:row>
      <xdr:rowOff>109891</xdr:rowOff>
    </xdr:to>
    <xdr:sp macro="" textlink="">
      <xdr:nvSpPr>
        <xdr:cNvPr id="202" name="楕円 201"/>
        <xdr:cNvSpPr/>
      </xdr:nvSpPr>
      <xdr:spPr>
        <a:xfrm>
          <a:off x="2857500" y="126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126418</xdr:rowOff>
    </xdr:from>
    <xdr:ext cx="599010" cy="259045"/>
    <xdr:sp macro="" textlink="">
      <xdr:nvSpPr>
        <xdr:cNvPr id="203" name="テキスト ボックス 202"/>
        <xdr:cNvSpPr txBox="1"/>
      </xdr:nvSpPr>
      <xdr:spPr>
        <a:xfrm>
          <a:off x="2608795" y="1247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98991</xdr:rowOff>
    </xdr:from>
    <xdr:to>
      <xdr:col>10</xdr:col>
      <xdr:colOff>165100</xdr:colOff>
      <xdr:row>75</xdr:row>
      <xdr:rowOff>29141</xdr:rowOff>
    </xdr:to>
    <xdr:sp macro="" textlink="">
      <xdr:nvSpPr>
        <xdr:cNvPr id="204" name="楕円 203"/>
        <xdr:cNvSpPr/>
      </xdr:nvSpPr>
      <xdr:spPr>
        <a:xfrm>
          <a:off x="1968500" y="1278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45668</xdr:rowOff>
    </xdr:from>
    <xdr:ext cx="599010" cy="259045"/>
    <xdr:sp macro="" textlink="">
      <xdr:nvSpPr>
        <xdr:cNvPr id="205" name="テキスト ボックス 204"/>
        <xdr:cNvSpPr txBox="1"/>
      </xdr:nvSpPr>
      <xdr:spPr>
        <a:xfrm>
          <a:off x="1719795" y="125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161726</xdr:rowOff>
    </xdr:from>
    <xdr:to>
      <xdr:col>6</xdr:col>
      <xdr:colOff>38100</xdr:colOff>
      <xdr:row>75</xdr:row>
      <xdr:rowOff>91876</xdr:rowOff>
    </xdr:to>
    <xdr:sp macro="" textlink="">
      <xdr:nvSpPr>
        <xdr:cNvPr id="206" name="楕円 205"/>
        <xdr:cNvSpPr/>
      </xdr:nvSpPr>
      <xdr:spPr>
        <a:xfrm>
          <a:off x="1079500" y="128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108403</xdr:rowOff>
    </xdr:from>
    <xdr:ext cx="599010" cy="259045"/>
    <xdr:sp macro="" textlink="">
      <xdr:nvSpPr>
        <xdr:cNvPr id="207" name="テキスト ボックス 206"/>
        <xdr:cNvSpPr txBox="1"/>
      </xdr:nvSpPr>
      <xdr:spPr>
        <a:xfrm>
          <a:off x="830795" y="126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18954</xdr:rowOff>
    </xdr:from>
    <xdr:to>
      <xdr:col>24</xdr:col>
      <xdr:colOff>63500</xdr:colOff>
      <xdr:row>97</xdr:row>
      <xdr:rowOff>29972</xdr:rowOff>
    </xdr:to>
    <xdr:cxnSp macro="">
      <xdr:nvCxnSpPr>
        <xdr:cNvPr id="235" name="直線コネクタ 234"/>
        <xdr:cNvCxnSpPr/>
      </xdr:nvCxnSpPr>
      <xdr:spPr>
        <a:xfrm flipV="1">
          <a:off x="3797300" y="16306704"/>
          <a:ext cx="838200" cy="35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29972</xdr:rowOff>
    </xdr:from>
    <xdr:to>
      <xdr:col>19</xdr:col>
      <xdr:colOff>177800</xdr:colOff>
      <xdr:row>97</xdr:row>
      <xdr:rowOff>64354</xdr:rowOff>
    </xdr:to>
    <xdr:cxnSp macro="">
      <xdr:nvCxnSpPr>
        <xdr:cNvPr id="238" name="直線コネクタ 237"/>
        <xdr:cNvCxnSpPr/>
      </xdr:nvCxnSpPr>
      <xdr:spPr>
        <a:xfrm flipV="1">
          <a:off x="2908300" y="16660622"/>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64354</xdr:rowOff>
    </xdr:from>
    <xdr:to>
      <xdr:col>15</xdr:col>
      <xdr:colOff>50800</xdr:colOff>
      <xdr:row>97</xdr:row>
      <xdr:rowOff>77338</xdr:rowOff>
    </xdr:to>
    <xdr:cxnSp macro="">
      <xdr:nvCxnSpPr>
        <xdr:cNvPr id="241" name="直線コネクタ 240"/>
        <xdr:cNvCxnSpPr/>
      </xdr:nvCxnSpPr>
      <xdr:spPr>
        <a:xfrm flipV="1">
          <a:off x="2019300" y="1669500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67325</xdr:rowOff>
    </xdr:from>
    <xdr:to>
      <xdr:col>10</xdr:col>
      <xdr:colOff>114300</xdr:colOff>
      <xdr:row>97</xdr:row>
      <xdr:rowOff>77338</xdr:rowOff>
    </xdr:to>
    <xdr:cxnSp macro="">
      <xdr:nvCxnSpPr>
        <xdr:cNvPr id="244" name="直線コネクタ 243"/>
        <xdr:cNvCxnSpPr/>
      </xdr:nvCxnSpPr>
      <xdr:spPr>
        <a:xfrm>
          <a:off x="1130300" y="16697975"/>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38288</xdr:rowOff>
    </xdr:from>
    <xdr:to>
      <xdr:col>10</xdr:col>
      <xdr:colOff>165100</xdr:colOff>
      <xdr:row>96</xdr:row>
      <xdr:rowOff>139888</xdr:rowOff>
    </xdr:to>
    <xdr:sp macro="" textlink="">
      <xdr:nvSpPr>
        <xdr:cNvPr id="245" name="フローチャート: 判断 244"/>
        <xdr:cNvSpPr/>
      </xdr:nvSpPr>
      <xdr:spPr>
        <a:xfrm>
          <a:off x="1968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156415</xdr:rowOff>
    </xdr:from>
    <xdr:ext cx="534377" cy="259045"/>
    <xdr:sp macro="" textlink="">
      <xdr:nvSpPr>
        <xdr:cNvPr id="246" name="テキスト ボックス 245"/>
        <xdr:cNvSpPr txBox="1"/>
      </xdr:nvSpPr>
      <xdr:spPr>
        <a:xfrm>
          <a:off x="1752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139604</xdr:rowOff>
    </xdr:from>
    <xdr:to>
      <xdr:col>24</xdr:col>
      <xdr:colOff>114300</xdr:colOff>
      <xdr:row>95</xdr:row>
      <xdr:rowOff>69754</xdr:rowOff>
    </xdr:to>
    <xdr:sp macro="" textlink="">
      <xdr:nvSpPr>
        <xdr:cNvPr id="254" name="楕円 253"/>
        <xdr:cNvSpPr/>
      </xdr:nvSpPr>
      <xdr:spPr>
        <a:xfrm>
          <a:off x="4584700" y="162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162481</xdr:rowOff>
    </xdr:from>
    <xdr:ext cx="534377" cy="259045"/>
    <xdr:sp macro="" textlink="">
      <xdr:nvSpPr>
        <xdr:cNvPr id="255" name="衛生費該当値テキスト"/>
        <xdr:cNvSpPr txBox="1"/>
      </xdr:nvSpPr>
      <xdr:spPr>
        <a:xfrm>
          <a:off x="4686300" y="1610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150622</xdr:rowOff>
    </xdr:from>
    <xdr:to>
      <xdr:col>20</xdr:col>
      <xdr:colOff>38100</xdr:colOff>
      <xdr:row>97</xdr:row>
      <xdr:rowOff>80772</xdr:rowOff>
    </xdr:to>
    <xdr:sp macro="" textlink="">
      <xdr:nvSpPr>
        <xdr:cNvPr id="256" name="楕円 255"/>
        <xdr:cNvSpPr/>
      </xdr:nvSpPr>
      <xdr:spPr>
        <a:xfrm>
          <a:off x="3746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71899</xdr:rowOff>
    </xdr:from>
    <xdr:ext cx="534377" cy="259045"/>
    <xdr:sp macro="" textlink="">
      <xdr:nvSpPr>
        <xdr:cNvPr id="257" name="テキスト ボックス 256"/>
        <xdr:cNvSpPr txBox="1"/>
      </xdr:nvSpPr>
      <xdr:spPr>
        <a:xfrm>
          <a:off x="3530111" y="167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13554</xdr:rowOff>
    </xdr:from>
    <xdr:to>
      <xdr:col>15</xdr:col>
      <xdr:colOff>101600</xdr:colOff>
      <xdr:row>97</xdr:row>
      <xdr:rowOff>115154</xdr:rowOff>
    </xdr:to>
    <xdr:sp macro="" textlink="">
      <xdr:nvSpPr>
        <xdr:cNvPr id="258" name="楕円 257"/>
        <xdr:cNvSpPr/>
      </xdr:nvSpPr>
      <xdr:spPr>
        <a:xfrm>
          <a:off x="2857500" y="166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106281</xdr:rowOff>
    </xdr:from>
    <xdr:ext cx="534377" cy="259045"/>
    <xdr:sp macro="" textlink="">
      <xdr:nvSpPr>
        <xdr:cNvPr id="259" name="テキスト ボックス 258"/>
        <xdr:cNvSpPr txBox="1"/>
      </xdr:nvSpPr>
      <xdr:spPr>
        <a:xfrm>
          <a:off x="2641111" y="1673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26538</xdr:rowOff>
    </xdr:from>
    <xdr:to>
      <xdr:col>10</xdr:col>
      <xdr:colOff>165100</xdr:colOff>
      <xdr:row>97</xdr:row>
      <xdr:rowOff>128138</xdr:rowOff>
    </xdr:to>
    <xdr:sp macro="" textlink="">
      <xdr:nvSpPr>
        <xdr:cNvPr id="260" name="楕円 259"/>
        <xdr:cNvSpPr/>
      </xdr:nvSpPr>
      <xdr:spPr>
        <a:xfrm>
          <a:off x="1968500" y="166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119265</xdr:rowOff>
    </xdr:from>
    <xdr:ext cx="534377" cy="259045"/>
    <xdr:sp macro="" textlink="">
      <xdr:nvSpPr>
        <xdr:cNvPr id="261" name="テキスト ボックス 260"/>
        <xdr:cNvSpPr txBox="1"/>
      </xdr:nvSpPr>
      <xdr:spPr>
        <a:xfrm>
          <a:off x="1752111" y="167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16525</xdr:rowOff>
    </xdr:from>
    <xdr:to>
      <xdr:col>6</xdr:col>
      <xdr:colOff>38100</xdr:colOff>
      <xdr:row>97</xdr:row>
      <xdr:rowOff>118125</xdr:rowOff>
    </xdr:to>
    <xdr:sp macro="" textlink="">
      <xdr:nvSpPr>
        <xdr:cNvPr id="262" name="楕円 261"/>
        <xdr:cNvSpPr/>
      </xdr:nvSpPr>
      <xdr:spPr>
        <a:xfrm>
          <a:off x="1079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109252</xdr:rowOff>
    </xdr:from>
    <xdr:ext cx="534377" cy="259045"/>
    <xdr:sp macro="" textlink="">
      <xdr:nvSpPr>
        <xdr:cNvPr id="263" name="テキスト ボックス 262"/>
        <xdr:cNvSpPr txBox="1"/>
      </xdr:nvSpPr>
      <xdr:spPr>
        <a:xfrm>
          <a:off x="863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8255</xdr:rowOff>
    </xdr:from>
    <xdr:to>
      <xdr:col>55</xdr:col>
      <xdr:colOff>0</xdr:colOff>
      <xdr:row>38</xdr:row>
      <xdr:rowOff>11113</xdr:rowOff>
    </xdr:to>
    <xdr:cxnSp macro="">
      <xdr:nvCxnSpPr>
        <xdr:cNvPr id="292" name="直線コネクタ 291"/>
        <xdr:cNvCxnSpPr/>
      </xdr:nvCxnSpPr>
      <xdr:spPr>
        <a:xfrm flipV="1">
          <a:off x="9639300" y="652335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7493</xdr:rowOff>
    </xdr:from>
    <xdr:to>
      <xdr:col>50</xdr:col>
      <xdr:colOff>114300</xdr:colOff>
      <xdr:row>38</xdr:row>
      <xdr:rowOff>11113</xdr:rowOff>
    </xdr:to>
    <xdr:cxnSp macro="">
      <xdr:nvCxnSpPr>
        <xdr:cNvPr id="295" name="直線コネクタ 294"/>
        <xdr:cNvCxnSpPr/>
      </xdr:nvCxnSpPr>
      <xdr:spPr>
        <a:xfrm>
          <a:off x="8750300" y="652259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89996</xdr:rowOff>
    </xdr:from>
    <xdr:ext cx="378565" cy="259045"/>
    <xdr:sp macro="" textlink="">
      <xdr:nvSpPr>
        <xdr:cNvPr id="297" name="テキスト ボックス 296"/>
        <xdr:cNvSpPr txBox="1"/>
      </xdr:nvSpPr>
      <xdr:spPr>
        <a:xfrm>
          <a:off x="9450017" y="6605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7493</xdr:rowOff>
    </xdr:from>
    <xdr:to>
      <xdr:col>45</xdr:col>
      <xdr:colOff>177800</xdr:colOff>
      <xdr:row>38</xdr:row>
      <xdr:rowOff>44069</xdr:rowOff>
    </xdr:to>
    <xdr:cxnSp macro="">
      <xdr:nvCxnSpPr>
        <xdr:cNvPr id="298" name="直線コネクタ 297"/>
        <xdr:cNvCxnSpPr/>
      </xdr:nvCxnSpPr>
      <xdr:spPr>
        <a:xfrm flipV="1">
          <a:off x="7861300" y="652259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109237</xdr:rowOff>
    </xdr:from>
    <xdr:ext cx="378565" cy="259045"/>
    <xdr:sp macro="" textlink="">
      <xdr:nvSpPr>
        <xdr:cNvPr id="300" name="テキスト ボックス 299"/>
        <xdr:cNvSpPr txBox="1"/>
      </xdr:nvSpPr>
      <xdr:spPr>
        <a:xfrm>
          <a:off x="8561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23876</xdr:rowOff>
    </xdr:from>
    <xdr:to>
      <xdr:col>41</xdr:col>
      <xdr:colOff>50800</xdr:colOff>
      <xdr:row>38</xdr:row>
      <xdr:rowOff>44069</xdr:rowOff>
    </xdr:to>
    <xdr:cxnSp macro="">
      <xdr:nvCxnSpPr>
        <xdr:cNvPr id="301" name="直線コネクタ 300"/>
        <xdr:cNvCxnSpPr/>
      </xdr:nvCxnSpPr>
      <xdr:spPr>
        <a:xfrm>
          <a:off x="6972300" y="653897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302" name="フローチャート: 判断 301"/>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303" name="テキスト ボックス 302"/>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69613</xdr:rowOff>
    </xdr:from>
    <xdr:ext cx="378565" cy="259045"/>
    <xdr:sp macro="" textlink="">
      <xdr:nvSpPr>
        <xdr:cNvPr id="305" name="テキスト ボックス 304"/>
        <xdr:cNvSpPr txBox="1"/>
      </xdr:nvSpPr>
      <xdr:spPr>
        <a:xfrm>
          <a:off x="6783017"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128905</xdr:rowOff>
    </xdr:from>
    <xdr:to>
      <xdr:col>55</xdr:col>
      <xdr:colOff>50800</xdr:colOff>
      <xdr:row>38</xdr:row>
      <xdr:rowOff>59055</xdr:rowOff>
    </xdr:to>
    <xdr:sp macro="" textlink="">
      <xdr:nvSpPr>
        <xdr:cNvPr id="311" name="楕円 310"/>
        <xdr:cNvSpPr/>
      </xdr:nvSpPr>
      <xdr:spPr>
        <a:xfrm>
          <a:off x="10426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107332</xdr:rowOff>
    </xdr:from>
    <xdr:ext cx="469744" cy="259045"/>
    <xdr:sp macro="" textlink="">
      <xdr:nvSpPr>
        <xdr:cNvPr id="312" name="労働費該当値テキスト"/>
        <xdr:cNvSpPr txBox="1"/>
      </xdr:nvSpPr>
      <xdr:spPr>
        <a:xfrm>
          <a:off x="10528300" y="64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131763</xdr:rowOff>
    </xdr:from>
    <xdr:to>
      <xdr:col>50</xdr:col>
      <xdr:colOff>165100</xdr:colOff>
      <xdr:row>38</xdr:row>
      <xdr:rowOff>61913</xdr:rowOff>
    </xdr:to>
    <xdr:sp macro="" textlink="">
      <xdr:nvSpPr>
        <xdr:cNvPr id="313" name="楕円 312"/>
        <xdr:cNvSpPr/>
      </xdr:nvSpPr>
      <xdr:spPr>
        <a:xfrm>
          <a:off x="9588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78440</xdr:rowOff>
    </xdr:from>
    <xdr:ext cx="469744" cy="259045"/>
    <xdr:sp macro="" textlink="">
      <xdr:nvSpPr>
        <xdr:cNvPr id="314" name="テキスト ボックス 313"/>
        <xdr:cNvSpPr txBox="1"/>
      </xdr:nvSpPr>
      <xdr:spPr>
        <a:xfrm>
          <a:off x="9404428" y="62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128143</xdr:rowOff>
    </xdr:from>
    <xdr:to>
      <xdr:col>46</xdr:col>
      <xdr:colOff>38100</xdr:colOff>
      <xdr:row>38</xdr:row>
      <xdr:rowOff>58293</xdr:rowOff>
    </xdr:to>
    <xdr:sp macro="" textlink="">
      <xdr:nvSpPr>
        <xdr:cNvPr id="315" name="楕円 314"/>
        <xdr:cNvSpPr/>
      </xdr:nvSpPr>
      <xdr:spPr>
        <a:xfrm>
          <a:off x="8699500" y="64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74820</xdr:rowOff>
    </xdr:from>
    <xdr:ext cx="469744" cy="259045"/>
    <xdr:sp macro="" textlink="">
      <xdr:nvSpPr>
        <xdr:cNvPr id="316" name="テキスト ボックス 315"/>
        <xdr:cNvSpPr txBox="1"/>
      </xdr:nvSpPr>
      <xdr:spPr>
        <a:xfrm>
          <a:off x="8515428" y="624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164719</xdr:rowOff>
    </xdr:from>
    <xdr:to>
      <xdr:col>41</xdr:col>
      <xdr:colOff>101600</xdr:colOff>
      <xdr:row>38</xdr:row>
      <xdr:rowOff>94869</xdr:rowOff>
    </xdr:to>
    <xdr:sp macro="" textlink="">
      <xdr:nvSpPr>
        <xdr:cNvPr id="317" name="楕円 316"/>
        <xdr:cNvSpPr/>
      </xdr:nvSpPr>
      <xdr:spPr>
        <a:xfrm>
          <a:off x="7810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85996</xdr:rowOff>
    </xdr:from>
    <xdr:ext cx="378565" cy="259045"/>
    <xdr:sp macro="" textlink="">
      <xdr:nvSpPr>
        <xdr:cNvPr id="318" name="テキスト ボックス 317"/>
        <xdr:cNvSpPr txBox="1"/>
      </xdr:nvSpPr>
      <xdr:spPr>
        <a:xfrm>
          <a:off x="7672017" y="6601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144526</xdr:rowOff>
    </xdr:from>
    <xdr:to>
      <xdr:col>36</xdr:col>
      <xdr:colOff>165100</xdr:colOff>
      <xdr:row>38</xdr:row>
      <xdr:rowOff>74676</xdr:rowOff>
    </xdr:to>
    <xdr:sp macro="" textlink="">
      <xdr:nvSpPr>
        <xdr:cNvPr id="319" name="楕円 318"/>
        <xdr:cNvSpPr/>
      </xdr:nvSpPr>
      <xdr:spPr>
        <a:xfrm>
          <a:off x="6921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91203</xdr:rowOff>
    </xdr:from>
    <xdr:ext cx="469744" cy="259045"/>
    <xdr:sp macro="" textlink="">
      <xdr:nvSpPr>
        <xdr:cNvPr id="320" name="テキスト ボックス 319"/>
        <xdr:cNvSpPr txBox="1"/>
      </xdr:nvSpPr>
      <xdr:spPr>
        <a:xfrm>
          <a:off x="6737428"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60422</xdr:rowOff>
    </xdr:from>
    <xdr:to>
      <xdr:col>55</xdr:col>
      <xdr:colOff>0</xdr:colOff>
      <xdr:row>58</xdr:row>
      <xdr:rowOff>74595</xdr:rowOff>
    </xdr:to>
    <xdr:cxnSp macro="">
      <xdr:nvCxnSpPr>
        <xdr:cNvPr id="347" name="直線コネクタ 346"/>
        <xdr:cNvCxnSpPr/>
      </xdr:nvCxnSpPr>
      <xdr:spPr>
        <a:xfrm>
          <a:off x="9639300" y="1000452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60422</xdr:rowOff>
    </xdr:from>
    <xdr:to>
      <xdr:col>50</xdr:col>
      <xdr:colOff>114300</xdr:colOff>
      <xdr:row>58</xdr:row>
      <xdr:rowOff>85202</xdr:rowOff>
    </xdr:to>
    <xdr:cxnSp macro="">
      <xdr:nvCxnSpPr>
        <xdr:cNvPr id="350" name="直線コネクタ 349"/>
        <xdr:cNvCxnSpPr/>
      </xdr:nvCxnSpPr>
      <xdr:spPr>
        <a:xfrm flipV="1">
          <a:off x="8750300" y="10004522"/>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85202</xdr:rowOff>
    </xdr:from>
    <xdr:to>
      <xdr:col>45</xdr:col>
      <xdr:colOff>177800</xdr:colOff>
      <xdr:row>58</xdr:row>
      <xdr:rowOff>88677</xdr:rowOff>
    </xdr:to>
    <xdr:cxnSp macro="">
      <xdr:nvCxnSpPr>
        <xdr:cNvPr id="353" name="直線コネクタ 352"/>
        <xdr:cNvCxnSpPr/>
      </xdr:nvCxnSpPr>
      <xdr:spPr>
        <a:xfrm flipV="1">
          <a:off x="7861300" y="10029302"/>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88677</xdr:rowOff>
    </xdr:from>
    <xdr:to>
      <xdr:col>41</xdr:col>
      <xdr:colOff>50800</xdr:colOff>
      <xdr:row>58</xdr:row>
      <xdr:rowOff>96541</xdr:rowOff>
    </xdr:to>
    <xdr:cxnSp macro="">
      <xdr:nvCxnSpPr>
        <xdr:cNvPr id="356" name="直線コネクタ 355"/>
        <xdr:cNvCxnSpPr/>
      </xdr:nvCxnSpPr>
      <xdr:spPr>
        <a:xfrm flipV="1">
          <a:off x="6972300" y="10032777"/>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45924</xdr:rowOff>
    </xdr:from>
    <xdr:to>
      <xdr:col>41</xdr:col>
      <xdr:colOff>101600</xdr:colOff>
      <xdr:row>55</xdr:row>
      <xdr:rowOff>147524</xdr:rowOff>
    </xdr:to>
    <xdr:sp macro="" textlink="">
      <xdr:nvSpPr>
        <xdr:cNvPr id="357" name="フローチャート: 判断 356"/>
        <xdr:cNvSpPr/>
      </xdr:nvSpPr>
      <xdr:spPr>
        <a:xfrm>
          <a:off x="7810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164051</xdr:rowOff>
    </xdr:from>
    <xdr:ext cx="469744" cy="259045"/>
    <xdr:sp macro="" textlink="">
      <xdr:nvSpPr>
        <xdr:cNvPr id="358" name="テキスト ボックス 357"/>
        <xdr:cNvSpPr txBox="1"/>
      </xdr:nvSpPr>
      <xdr:spPr>
        <a:xfrm>
          <a:off x="7626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23795</xdr:rowOff>
    </xdr:from>
    <xdr:to>
      <xdr:col>55</xdr:col>
      <xdr:colOff>50800</xdr:colOff>
      <xdr:row>58</xdr:row>
      <xdr:rowOff>125395</xdr:rowOff>
    </xdr:to>
    <xdr:sp macro="" textlink="">
      <xdr:nvSpPr>
        <xdr:cNvPr id="366" name="楕円 365"/>
        <xdr:cNvSpPr/>
      </xdr:nvSpPr>
      <xdr:spPr>
        <a:xfrm>
          <a:off x="104267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110172</xdr:rowOff>
    </xdr:from>
    <xdr:ext cx="378565" cy="259045"/>
    <xdr:sp macro="" textlink="">
      <xdr:nvSpPr>
        <xdr:cNvPr id="367" name="農林水産業費該当値テキスト"/>
        <xdr:cNvSpPr txBox="1"/>
      </xdr:nvSpPr>
      <xdr:spPr>
        <a:xfrm>
          <a:off x="10528300" y="988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9622</xdr:rowOff>
    </xdr:from>
    <xdr:to>
      <xdr:col>50</xdr:col>
      <xdr:colOff>165100</xdr:colOff>
      <xdr:row>58</xdr:row>
      <xdr:rowOff>111222</xdr:rowOff>
    </xdr:to>
    <xdr:sp macro="" textlink="">
      <xdr:nvSpPr>
        <xdr:cNvPr id="368" name="楕円 367"/>
        <xdr:cNvSpPr/>
      </xdr:nvSpPr>
      <xdr:spPr>
        <a:xfrm>
          <a:off x="9588500" y="99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102349</xdr:rowOff>
    </xdr:from>
    <xdr:ext cx="378565" cy="259045"/>
    <xdr:sp macro="" textlink="">
      <xdr:nvSpPr>
        <xdr:cNvPr id="369" name="テキスト ボックス 368"/>
        <xdr:cNvSpPr txBox="1"/>
      </xdr:nvSpPr>
      <xdr:spPr>
        <a:xfrm>
          <a:off x="9450017" y="1004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34402</xdr:rowOff>
    </xdr:from>
    <xdr:to>
      <xdr:col>46</xdr:col>
      <xdr:colOff>38100</xdr:colOff>
      <xdr:row>58</xdr:row>
      <xdr:rowOff>136002</xdr:rowOff>
    </xdr:to>
    <xdr:sp macro="" textlink="">
      <xdr:nvSpPr>
        <xdr:cNvPr id="370" name="楕円 369"/>
        <xdr:cNvSpPr/>
      </xdr:nvSpPr>
      <xdr:spPr>
        <a:xfrm>
          <a:off x="8699500" y="997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127129</xdr:rowOff>
    </xdr:from>
    <xdr:ext cx="378565" cy="259045"/>
    <xdr:sp macro="" textlink="">
      <xdr:nvSpPr>
        <xdr:cNvPr id="371" name="テキスト ボックス 370"/>
        <xdr:cNvSpPr txBox="1"/>
      </xdr:nvSpPr>
      <xdr:spPr>
        <a:xfrm>
          <a:off x="8561017" y="1007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37877</xdr:rowOff>
    </xdr:from>
    <xdr:to>
      <xdr:col>41</xdr:col>
      <xdr:colOff>101600</xdr:colOff>
      <xdr:row>58</xdr:row>
      <xdr:rowOff>139477</xdr:rowOff>
    </xdr:to>
    <xdr:sp macro="" textlink="">
      <xdr:nvSpPr>
        <xdr:cNvPr id="372" name="楕円 371"/>
        <xdr:cNvSpPr/>
      </xdr:nvSpPr>
      <xdr:spPr>
        <a:xfrm>
          <a:off x="7810500" y="99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130604</xdr:rowOff>
    </xdr:from>
    <xdr:ext cx="378565" cy="259045"/>
    <xdr:sp macro="" textlink="">
      <xdr:nvSpPr>
        <xdr:cNvPr id="373" name="テキスト ボックス 372"/>
        <xdr:cNvSpPr txBox="1"/>
      </xdr:nvSpPr>
      <xdr:spPr>
        <a:xfrm>
          <a:off x="7672017" y="10074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45741</xdr:rowOff>
    </xdr:from>
    <xdr:to>
      <xdr:col>36</xdr:col>
      <xdr:colOff>165100</xdr:colOff>
      <xdr:row>58</xdr:row>
      <xdr:rowOff>147341</xdr:rowOff>
    </xdr:to>
    <xdr:sp macro="" textlink="">
      <xdr:nvSpPr>
        <xdr:cNvPr id="374" name="楕円 373"/>
        <xdr:cNvSpPr/>
      </xdr:nvSpPr>
      <xdr:spPr>
        <a:xfrm>
          <a:off x="6921500" y="99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138468</xdr:rowOff>
    </xdr:from>
    <xdr:ext cx="378565" cy="259045"/>
    <xdr:sp macro="" textlink="">
      <xdr:nvSpPr>
        <xdr:cNvPr id="375" name="テキスト ボックス 374"/>
        <xdr:cNvSpPr txBox="1"/>
      </xdr:nvSpPr>
      <xdr:spPr>
        <a:xfrm>
          <a:off x="6783017" y="1008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99375</xdr:rowOff>
    </xdr:from>
    <xdr:to>
      <xdr:col>55</xdr:col>
      <xdr:colOff>0</xdr:colOff>
      <xdr:row>78</xdr:row>
      <xdr:rowOff>101981</xdr:rowOff>
    </xdr:to>
    <xdr:cxnSp macro="">
      <xdr:nvCxnSpPr>
        <xdr:cNvPr id="402" name="直線コネクタ 401"/>
        <xdr:cNvCxnSpPr/>
      </xdr:nvCxnSpPr>
      <xdr:spPr>
        <a:xfrm>
          <a:off x="9639300" y="13472475"/>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98552</xdr:rowOff>
    </xdr:from>
    <xdr:to>
      <xdr:col>50</xdr:col>
      <xdr:colOff>114300</xdr:colOff>
      <xdr:row>78</xdr:row>
      <xdr:rowOff>99375</xdr:rowOff>
    </xdr:to>
    <xdr:cxnSp macro="">
      <xdr:nvCxnSpPr>
        <xdr:cNvPr id="405" name="直線コネクタ 404"/>
        <xdr:cNvCxnSpPr/>
      </xdr:nvCxnSpPr>
      <xdr:spPr>
        <a:xfrm>
          <a:off x="8750300" y="1347165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73864</xdr:rowOff>
    </xdr:from>
    <xdr:to>
      <xdr:col>45</xdr:col>
      <xdr:colOff>177800</xdr:colOff>
      <xdr:row>78</xdr:row>
      <xdr:rowOff>98552</xdr:rowOff>
    </xdr:to>
    <xdr:cxnSp macro="">
      <xdr:nvCxnSpPr>
        <xdr:cNvPr id="408" name="直線コネクタ 407"/>
        <xdr:cNvCxnSpPr/>
      </xdr:nvCxnSpPr>
      <xdr:spPr>
        <a:xfrm>
          <a:off x="7861300" y="1344696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73864</xdr:rowOff>
    </xdr:from>
    <xdr:to>
      <xdr:col>41</xdr:col>
      <xdr:colOff>50800</xdr:colOff>
      <xdr:row>78</xdr:row>
      <xdr:rowOff>98735</xdr:rowOff>
    </xdr:to>
    <xdr:cxnSp macro="">
      <xdr:nvCxnSpPr>
        <xdr:cNvPr id="411" name="直線コネクタ 410"/>
        <xdr:cNvCxnSpPr/>
      </xdr:nvCxnSpPr>
      <xdr:spPr>
        <a:xfrm flipV="1">
          <a:off x="6972300" y="13446964"/>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151947</xdr:rowOff>
    </xdr:from>
    <xdr:to>
      <xdr:col>41</xdr:col>
      <xdr:colOff>101600</xdr:colOff>
      <xdr:row>76</xdr:row>
      <xdr:rowOff>82097</xdr:rowOff>
    </xdr:to>
    <xdr:sp macro="" textlink="">
      <xdr:nvSpPr>
        <xdr:cNvPr id="412" name="フローチャート: 判断 411"/>
        <xdr:cNvSpPr/>
      </xdr:nvSpPr>
      <xdr:spPr>
        <a:xfrm>
          <a:off x="7810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98625</xdr:rowOff>
    </xdr:from>
    <xdr:ext cx="469744" cy="259045"/>
    <xdr:sp macro="" textlink="">
      <xdr:nvSpPr>
        <xdr:cNvPr id="413" name="テキスト ボックス 412"/>
        <xdr:cNvSpPr txBox="1"/>
      </xdr:nvSpPr>
      <xdr:spPr>
        <a:xfrm>
          <a:off x="7626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51181</xdr:rowOff>
    </xdr:from>
    <xdr:to>
      <xdr:col>55</xdr:col>
      <xdr:colOff>50800</xdr:colOff>
      <xdr:row>78</xdr:row>
      <xdr:rowOff>152781</xdr:rowOff>
    </xdr:to>
    <xdr:sp macro="" textlink="">
      <xdr:nvSpPr>
        <xdr:cNvPr id="421" name="楕円 420"/>
        <xdr:cNvSpPr/>
      </xdr:nvSpPr>
      <xdr:spPr>
        <a:xfrm>
          <a:off x="104267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137558</xdr:rowOff>
    </xdr:from>
    <xdr:ext cx="378565" cy="259045"/>
    <xdr:sp macro="" textlink="">
      <xdr:nvSpPr>
        <xdr:cNvPr id="422" name="商工費該当値テキスト"/>
        <xdr:cNvSpPr txBox="1"/>
      </xdr:nvSpPr>
      <xdr:spPr>
        <a:xfrm>
          <a:off x="10528300" y="1333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48575</xdr:rowOff>
    </xdr:from>
    <xdr:to>
      <xdr:col>50</xdr:col>
      <xdr:colOff>165100</xdr:colOff>
      <xdr:row>78</xdr:row>
      <xdr:rowOff>150175</xdr:rowOff>
    </xdr:to>
    <xdr:sp macro="" textlink="">
      <xdr:nvSpPr>
        <xdr:cNvPr id="423" name="楕円 422"/>
        <xdr:cNvSpPr/>
      </xdr:nvSpPr>
      <xdr:spPr>
        <a:xfrm>
          <a:off x="9588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141302</xdr:rowOff>
    </xdr:from>
    <xdr:ext cx="378565" cy="259045"/>
    <xdr:sp macro="" textlink="">
      <xdr:nvSpPr>
        <xdr:cNvPr id="424" name="テキスト ボックス 423"/>
        <xdr:cNvSpPr txBox="1"/>
      </xdr:nvSpPr>
      <xdr:spPr>
        <a:xfrm>
          <a:off x="9450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47752</xdr:rowOff>
    </xdr:from>
    <xdr:to>
      <xdr:col>46</xdr:col>
      <xdr:colOff>38100</xdr:colOff>
      <xdr:row>78</xdr:row>
      <xdr:rowOff>149352</xdr:rowOff>
    </xdr:to>
    <xdr:sp macro="" textlink="">
      <xdr:nvSpPr>
        <xdr:cNvPr id="425" name="楕円 424"/>
        <xdr:cNvSpPr/>
      </xdr:nvSpPr>
      <xdr:spPr>
        <a:xfrm>
          <a:off x="8699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140479</xdr:rowOff>
    </xdr:from>
    <xdr:ext cx="378565" cy="259045"/>
    <xdr:sp macro="" textlink="">
      <xdr:nvSpPr>
        <xdr:cNvPr id="426" name="テキスト ボックス 425"/>
        <xdr:cNvSpPr txBox="1"/>
      </xdr:nvSpPr>
      <xdr:spPr>
        <a:xfrm>
          <a:off x="8561017" y="1351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23064</xdr:rowOff>
    </xdr:from>
    <xdr:to>
      <xdr:col>41</xdr:col>
      <xdr:colOff>101600</xdr:colOff>
      <xdr:row>78</xdr:row>
      <xdr:rowOff>124664</xdr:rowOff>
    </xdr:to>
    <xdr:sp macro="" textlink="">
      <xdr:nvSpPr>
        <xdr:cNvPr id="427" name="楕円 426"/>
        <xdr:cNvSpPr/>
      </xdr:nvSpPr>
      <xdr:spPr>
        <a:xfrm>
          <a:off x="7810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115791</xdr:rowOff>
    </xdr:from>
    <xdr:ext cx="469744" cy="259045"/>
    <xdr:sp macro="" textlink="">
      <xdr:nvSpPr>
        <xdr:cNvPr id="428" name="テキスト ボックス 427"/>
        <xdr:cNvSpPr txBox="1"/>
      </xdr:nvSpPr>
      <xdr:spPr>
        <a:xfrm>
          <a:off x="7626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47935</xdr:rowOff>
    </xdr:from>
    <xdr:to>
      <xdr:col>36</xdr:col>
      <xdr:colOff>165100</xdr:colOff>
      <xdr:row>78</xdr:row>
      <xdr:rowOff>149535</xdr:rowOff>
    </xdr:to>
    <xdr:sp macro="" textlink="">
      <xdr:nvSpPr>
        <xdr:cNvPr id="429" name="楕円 428"/>
        <xdr:cNvSpPr/>
      </xdr:nvSpPr>
      <xdr:spPr>
        <a:xfrm>
          <a:off x="6921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140662</xdr:rowOff>
    </xdr:from>
    <xdr:ext cx="378565" cy="259045"/>
    <xdr:sp macro="" textlink="">
      <xdr:nvSpPr>
        <xdr:cNvPr id="430" name="テキスト ボックス 429"/>
        <xdr:cNvSpPr txBox="1"/>
      </xdr:nvSpPr>
      <xdr:spPr>
        <a:xfrm>
          <a:off x="6783017" y="13513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32595</xdr:rowOff>
    </xdr:from>
    <xdr:to>
      <xdr:col>55</xdr:col>
      <xdr:colOff>0</xdr:colOff>
      <xdr:row>98</xdr:row>
      <xdr:rowOff>45527</xdr:rowOff>
    </xdr:to>
    <xdr:cxnSp macro="">
      <xdr:nvCxnSpPr>
        <xdr:cNvPr id="461" name="直線コネクタ 460"/>
        <xdr:cNvCxnSpPr/>
      </xdr:nvCxnSpPr>
      <xdr:spPr>
        <a:xfrm>
          <a:off x="9639300" y="16834695"/>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24344</xdr:rowOff>
    </xdr:from>
    <xdr:to>
      <xdr:col>50</xdr:col>
      <xdr:colOff>114300</xdr:colOff>
      <xdr:row>98</xdr:row>
      <xdr:rowOff>32595</xdr:rowOff>
    </xdr:to>
    <xdr:cxnSp macro="">
      <xdr:nvCxnSpPr>
        <xdr:cNvPr id="464" name="直線コネクタ 463"/>
        <xdr:cNvCxnSpPr/>
      </xdr:nvCxnSpPr>
      <xdr:spPr>
        <a:xfrm>
          <a:off x="8750300" y="16826444"/>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166142</xdr:rowOff>
    </xdr:from>
    <xdr:to>
      <xdr:col>45</xdr:col>
      <xdr:colOff>177800</xdr:colOff>
      <xdr:row>98</xdr:row>
      <xdr:rowOff>24344</xdr:rowOff>
    </xdr:to>
    <xdr:cxnSp macro="">
      <xdr:nvCxnSpPr>
        <xdr:cNvPr id="467" name="直線コネクタ 466"/>
        <xdr:cNvCxnSpPr/>
      </xdr:nvCxnSpPr>
      <xdr:spPr>
        <a:xfrm>
          <a:off x="7861300" y="16796792"/>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166142</xdr:rowOff>
    </xdr:from>
    <xdr:to>
      <xdr:col>41</xdr:col>
      <xdr:colOff>50800</xdr:colOff>
      <xdr:row>98</xdr:row>
      <xdr:rowOff>39759</xdr:rowOff>
    </xdr:to>
    <xdr:cxnSp macro="">
      <xdr:nvCxnSpPr>
        <xdr:cNvPr id="470" name="直線コネクタ 469"/>
        <xdr:cNvCxnSpPr/>
      </xdr:nvCxnSpPr>
      <xdr:spPr>
        <a:xfrm flipV="1">
          <a:off x="6972300" y="16796792"/>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149239</xdr:rowOff>
    </xdr:from>
    <xdr:to>
      <xdr:col>41</xdr:col>
      <xdr:colOff>101600</xdr:colOff>
      <xdr:row>97</xdr:row>
      <xdr:rowOff>79389</xdr:rowOff>
    </xdr:to>
    <xdr:sp macro="" textlink="">
      <xdr:nvSpPr>
        <xdr:cNvPr id="471" name="フローチャート: 判断 470"/>
        <xdr:cNvSpPr/>
      </xdr:nvSpPr>
      <xdr:spPr>
        <a:xfrm>
          <a:off x="7810500" y="1660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95916</xdr:rowOff>
    </xdr:from>
    <xdr:ext cx="534377" cy="259045"/>
    <xdr:sp macro="" textlink="">
      <xdr:nvSpPr>
        <xdr:cNvPr id="472" name="テキスト ボックス 471"/>
        <xdr:cNvSpPr txBox="1"/>
      </xdr:nvSpPr>
      <xdr:spPr>
        <a:xfrm>
          <a:off x="7594111" y="163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166177</xdr:rowOff>
    </xdr:from>
    <xdr:to>
      <xdr:col>55</xdr:col>
      <xdr:colOff>50800</xdr:colOff>
      <xdr:row>98</xdr:row>
      <xdr:rowOff>96327</xdr:rowOff>
    </xdr:to>
    <xdr:sp macro="" textlink="">
      <xdr:nvSpPr>
        <xdr:cNvPr id="480" name="楕円 479"/>
        <xdr:cNvSpPr/>
      </xdr:nvSpPr>
      <xdr:spPr>
        <a:xfrm>
          <a:off x="10426700" y="1679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81104</xdr:rowOff>
    </xdr:from>
    <xdr:ext cx="534377" cy="259045"/>
    <xdr:sp macro="" textlink="">
      <xdr:nvSpPr>
        <xdr:cNvPr id="481" name="土木費該当値テキスト"/>
        <xdr:cNvSpPr txBox="1"/>
      </xdr:nvSpPr>
      <xdr:spPr>
        <a:xfrm>
          <a:off x="10528300" y="167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153245</xdr:rowOff>
    </xdr:from>
    <xdr:to>
      <xdr:col>50</xdr:col>
      <xdr:colOff>165100</xdr:colOff>
      <xdr:row>98</xdr:row>
      <xdr:rowOff>83395</xdr:rowOff>
    </xdr:to>
    <xdr:sp macro="" textlink="">
      <xdr:nvSpPr>
        <xdr:cNvPr id="482" name="楕円 481"/>
        <xdr:cNvSpPr/>
      </xdr:nvSpPr>
      <xdr:spPr>
        <a:xfrm>
          <a:off x="9588500" y="167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74522</xdr:rowOff>
    </xdr:from>
    <xdr:ext cx="534377" cy="259045"/>
    <xdr:sp macro="" textlink="">
      <xdr:nvSpPr>
        <xdr:cNvPr id="483" name="テキスト ボックス 482"/>
        <xdr:cNvSpPr txBox="1"/>
      </xdr:nvSpPr>
      <xdr:spPr>
        <a:xfrm>
          <a:off x="9372111" y="168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144994</xdr:rowOff>
    </xdr:from>
    <xdr:to>
      <xdr:col>46</xdr:col>
      <xdr:colOff>38100</xdr:colOff>
      <xdr:row>98</xdr:row>
      <xdr:rowOff>75144</xdr:rowOff>
    </xdr:to>
    <xdr:sp macro="" textlink="">
      <xdr:nvSpPr>
        <xdr:cNvPr id="484" name="楕円 483"/>
        <xdr:cNvSpPr/>
      </xdr:nvSpPr>
      <xdr:spPr>
        <a:xfrm>
          <a:off x="8699500" y="167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66271</xdr:rowOff>
    </xdr:from>
    <xdr:ext cx="534377" cy="259045"/>
    <xdr:sp macro="" textlink="">
      <xdr:nvSpPr>
        <xdr:cNvPr id="485" name="テキスト ボックス 484"/>
        <xdr:cNvSpPr txBox="1"/>
      </xdr:nvSpPr>
      <xdr:spPr>
        <a:xfrm>
          <a:off x="8483111" y="168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115342</xdr:rowOff>
    </xdr:from>
    <xdr:to>
      <xdr:col>41</xdr:col>
      <xdr:colOff>101600</xdr:colOff>
      <xdr:row>98</xdr:row>
      <xdr:rowOff>45492</xdr:rowOff>
    </xdr:to>
    <xdr:sp macro="" textlink="">
      <xdr:nvSpPr>
        <xdr:cNvPr id="486" name="楕円 485"/>
        <xdr:cNvSpPr/>
      </xdr:nvSpPr>
      <xdr:spPr>
        <a:xfrm>
          <a:off x="7810500" y="16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36619</xdr:rowOff>
    </xdr:from>
    <xdr:ext cx="534377" cy="259045"/>
    <xdr:sp macro="" textlink="">
      <xdr:nvSpPr>
        <xdr:cNvPr id="487" name="テキスト ボックス 486"/>
        <xdr:cNvSpPr txBox="1"/>
      </xdr:nvSpPr>
      <xdr:spPr>
        <a:xfrm>
          <a:off x="7594111" y="16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160409</xdr:rowOff>
    </xdr:from>
    <xdr:to>
      <xdr:col>36</xdr:col>
      <xdr:colOff>165100</xdr:colOff>
      <xdr:row>98</xdr:row>
      <xdr:rowOff>90559</xdr:rowOff>
    </xdr:to>
    <xdr:sp macro="" textlink="">
      <xdr:nvSpPr>
        <xdr:cNvPr id="488" name="楕円 487"/>
        <xdr:cNvSpPr/>
      </xdr:nvSpPr>
      <xdr:spPr>
        <a:xfrm>
          <a:off x="6921500" y="167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81686</xdr:rowOff>
    </xdr:from>
    <xdr:ext cx="534377" cy="259045"/>
    <xdr:sp macro="" textlink="">
      <xdr:nvSpPr>
        <xdr:cNvPr id="489" name="テキスト ボックス 488"/>
        <xdr:cNvSpPr txBox="1"/>
      </xdr:nvSpPr>
      <xdr:spPr>
        <a:xfrm>
          <a:off x="6705111" y="168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37647</xdr:rowOff>
    </xdr:from>
    <xdr:to>
      <xdr:col>85</xdr:col>
      <xdr:colOff>127000</xdr:colOff>
      <xdr:row>36</xdr:row>
      <xdr:rowOff>60670</xdr:rowOff>
    </xdr:to>
    <xdr:cxnSp macro="">
      <xdr:nvCxnSpPr>
        <xdr:cNvPr id="521" name="直線コネクタ 520"/>
        <xdr:cNvCxnSpPr/>
      </xdr:nvCxnSpPr>
      <xdr:spPr>
        <a:xfrm>
          <a:off x="15481300" y="6209847"/>
          <a:ext cx="8382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3193</xdr:rowOff>
    </xdr:from>
    <xdr:to>
      <xdr:col>81</xdr:col>
      <xdr:colOff>50800</xdr:colOff>
      <xdr:row>36</xdr:row>
      <xdr:rowOff>37647</xdr:rowOff>
    </xdr:to>
    <xdr:cxnSp macro="">
      <xdr:nvCxnSpPr>
        <xdr:cNvPr id="524" name="直線コネクタ 523"/>
        <xdr:cNvCxnSpPr/>
      </xdr:nvCxnSpPr>
      <xdr:spPr>
        <a:xfrm>
          <a:off x="14592300" y="6175393"/>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58874</xdr:rowOff>
    </xdr:from>
    <xdr:to>
      <xdr:col>76</xdr:col>
      <xdr:colOff>114300</xdr:colOff>
      <xdr:row>36</xdr:row>
      <xdr:rowOff>3193</xdr:rowOff>
    </xdr:to>
    <xdr:cxnSp macro="">
      <xdr:nvCxnSpPr>
        <xdr:cNvPr id="527" name="直線コネクタ 526"/>
        <xdr:cNvCxnSpPr/>
      </xdr:nvCxnSpPr>
      <xdr:spPr>
        <a:xfrm>
          <a:off x="13703300" y="6059624"/>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58874</xdr:rowOff>
    </xdr:from>
    <xdr:to>
      <xdr:col>71</xdr:col>
      <xdr:colOff>177800</xdr:colOff>
      <xdr:row>35</xdr:row>
      <xdr:rowOff>87612</xdr:rowOff>
    </xdr:to>
    <xdr:cxnSp macro="">
      <xdr:nvCxnSpPr>
        <xdr:cNvPr id="530" name="直線コネクタ 529"/>
        <xdr:cNvCxnSpPr/>
      </xdr:nvCxnSpPr>
      <xdr:spPr>
        <a:xfrm flipV="1">
          <a:off x="12814300" y="60596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136906</xdr:rowOff>
    </xdr:from>
    <xdr:to>
      <xdr:col>72</xdr:col>
      <xdr:colOff>38100</xdr:colOff>
      <xdr:row>34</xdr:row>
      <xdr:rowOff>67056</xdr:rowOff>
    </xdr:to>
    <xdr:sp macro="" textlink="">
      <xdr:nvSpPr>
        <xdr:cNvPr id="531" name="フローチャート: 判断 530"/>
        <xdr:cNvSpPr/>
      </xdr:nvSpPr>
      <xdr:spPr>
        <a:xfrm>
          <a:off x="13652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83583</xdr:rowOff>
    </xdr:from>
    <xdr:ext cx="534377" cy="259045"/>
    <xdr:sp macro="" textlink="">
      <xdr:nvSpPr>
        <xdr:cNvPr id="532" name="テキスト ボックス 531"/>
        <xdr:cNvSpPr txBox="1"/>
      </xdr:nvSpPr>
      <xdr:spPr>
        <a:xfrm>
          <a:off x="13436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9870</xdr:rowOff>
    </xdr:from>
    <xdr:to>
      <xdr:col>85</xdr:col>
      <xdr:colOff>177800</xdr:colOff>
      <xdr:row>36</xdr:row>
      <xdr:rowOff>111470</xdr:rowOff>
    </xdr:to>
    <xdr:sp macro="" textlink="">
      <xdr:nvSpPr>
        <xdr:cNvPr id="540" name="楕円 539"/>
        <xdr:cNvSpPr/>
      </xdr:nvSpPr>
      <xdr:spPr>
        <a:xfrm>
          <a:off x="16268700" y="61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159747</xdr:rowOff>
    </xdr:from>
    <xdr:ext cx="534377" cy="259045"/>
    <xdr:sp macro="" textlink="">
      <xdr:nvSpPr>
        <xdr:cNvPr id="541" name="消防費該当値テキスト"/>
        <xdr:cNvSpPr txBox="1"/>
      </xdr:nvSpPr>
      <xdr:spPr>
        <a:xfrm>
          <a:off x="16370300" y="616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158297</xdr:rowOff>
    </xdr:from>
    <xdr:to>
      <xdr:col>81</xdr:col>
      <xdr:colOff>101600</xdr:colOff>
      <xdr:row>36</xdr:row>
      <xdr:rowOff>88447</xdr:rowOff>
    </xdr:to>
    <xdr:sp macro="" textlink="">
      <xdr:nvSpPr>
        <xdr:cNvPr id="542" name="楕円 541"/>
        <xdr:cNvSpPr/>
      </xdr:nvSpPr>
      <xdr:spPr>
        <a:xfrm>
          <a:off x="15430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79574</xdr:rowOff>
    </xdr:from>
    <xdr:ext cx="534377" cy="259045"/>
    <xdr:sp macro="" textlink="">
      <xdr:nvSpPr>
        <xdr:cNvPr id="543" name="テキスト ボックス 542"/>
        <xdr:cNvSpPr txBox="1"/>
      </xdr:nvSpPr>
      <xdr:spPr>
        <a:xfrm>
          <a:off x="15214111" y="62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123843</xdr:rowOff>
    </xdr:from>
    <xdr:to>
      <xdr:col>76</xdr:col>
      <xdr:colOff>165100</xdr:colOff>
      <xdr:row>36</xdr:row>
      <xdr:rowOff>53993</xdr:rowOff>
    </xdr:to>
    <xdr:sp macro="" textlink="">
      <xdr:nvSpPr>
        <xdr:cNvPr id="544" name="楕円 543"/>
        <xdr:cNvSpPr/>
      </xdr:nvSpPr>
      <xdr:spPr>
        <a:xfrm>
          <a:off x="14541500" y="61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45120</xdr:rowOff>
    </xdr:from>
    <xdr:ext cx="534377" cy="259045"/>
    <xdr:sp macro="" textlink="">
      <xdr:nvSpPr>
        <xdr:cNvPr id="545" name="テキスト ボックス 544"/>
        <xdr:cNvSpPr txBox="1"/>
      </xdr:nvSpPr>
      <xdr:spPr>
        <a:xfrm>
          <a:off x="14325111" y="62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8074</xdr:rowOff>
    </xdr:from>
    <xdr:to>
      <xdr:col>72</xdr:col>
      <xdr:colOff>38100</xdr:colOff>
      <xdr:row>35</xdr:row>
      <xdr:rowOff>109674</xdr:rowOff>
    </xdr:to>
    <xdr:sp macro="" textlink="">
      <xdr:nvSpPr>
        <xdr:cNvPr id="546" name="楕円 545"/>
        <xdr:cNvSpPr/>
      </xdr:nvSpPr>
      <xdr:spPr>
        <a:xfrm>
          <a:off x="13652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100801</xdr:rowOff>
    </xdr:from>
    <xdr:ext cx="534377" cy="259045"/>
    <xdr:sp macro="" textlink="">
      <xdr:nvSpPr>
        <xdr:cNvPr id="547" name="テキスト ボックス 546"/>
        <xdr:cNvSpPr txBox="1"/>
      </xdr:nvSpPr>
      <xdr:spPr>
        <a:xfrm>
          <a:off x="13436111" y="61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36812</xdr:rowOff>
    </xdr:from>
    <xdr:to>
      <xdr:col>67</xdr:col>
      <xdr:colOff>101600</xdr:colOff>
      <xdr:row>35</xdr:row>
      <xdr:rowOff>138412</xdr:rowOff>
    </xdr:to>
    <xdr:sp macro="" textlink="">
      <xdr:nvSpPr>
        <xdr:cNvPr id="548" name="楕円 547"/>
        <xdr:cNvSpPr/>
      </xdr:nvSpPr>
      <xdr:spPr>
        <a:xfrm>
          <a:off x="12763500" y="6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129539</xdr:rowOff>
    </xdr:from>
    <xdr:ext cx="534377" cy="259045"/>
    <xdr:sp macro="" textlink="">
      <xdr:nvSpPr>
        <xdr:cNvPr id="549" name="テキスト ボックス 548"/>
        <xdr:cNvSpPr txBox="1"/>
      </xdr:nvSpPr>
      <xdr:spPr>
        <a:xfrm>
          <a:off x="12547111" y="613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24505</xdr:rowOff>
    </xdr:from>
    <xdr:to>
      <xdr:col>85</xdr:col>
      <xdr:colOff>127000</xdr:colOff>
      <xdr:row>57</xdr:row>
      <xdr:rowOff>52184</xdr:rowOff>
    </xdr:to>
    <xdr:cxnSp macro="">
      <xdr:nvCxnSpPr>
        <xdr:cNvPr id="579" name="直線コネクタ 578"/>
        <xdr:cNvCxnSpPr/>
      </xdr:nvCxnSpPr>
      <xdr:spPr>
        <a:xfrm flipV="1">
          <a:off x="15481300" y="9797155"/>
          <a:ext cx="838200" cy="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52184</xdr:rowOff>
    </xdr:from>
    <xdr:to>
      <xdr:col>81</xdr:col>
      <xdr:colOff>50800</xdr:colOff>
      <xdr:row>57</xdr:row>
      <xdr:rowOff>58718</xdr:rowOff>
    </xdr:to>
    <xdr:cxnSp macro="">
      <xdr:nvCxnSpPr>
        <xdr:cNvPr id="582" name="直線コネクタ 581"/>
        <xdr:cNvCxnSpPr/>
      </xdr:nvCxnSpPr>
      <xdr:spPr>
        <a:xfrm flipV="1">
          <a:off x="14592300" y="9824834"/>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138043</xdr:rowOff>
    </xdr:from>
    <xdr:to>
      <xdr:col>76</xdr:col>
      <xdr:colOff>114300</xdr:colOff>
      <xdr:row>57</xdr:row>
      <xdr:rowOff>58718</xdr:rowOff>
    </xdr:to>
    <xdr:cxnSp macro="">
      <xdr:nvCxnSpPr>
        <xdr:cNvPr id="585" name="直線コネクタ 584"/>
        <xdr:cNvCxnSpPr/>
      </xdr:nvCxnSpPr>
      <xdr:spPr>
        <a:xfrm>
          <a:off x="13703300" y="9739243"/>
          <a:ext cx="8890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138043</xdr:rowOff>
    </xdr:from>
    <xdr:to>
      <xdr:col>71</xdr:col>
      <xdr:colOff>177800</xdr:colOff>
      <xdr:row>57</xdr:row>
      <xdr:rowOff>18828</xdr:rowOff>
    </xdr:to>
    <xdr:cxnSp macro="">
      <xdr:nvCxnSpPr>
        <xdr:cNvPr id="588" name="直線コネクタ 587"/>
        <xdr:cNvCxnSpPr/>
      </xdr:nvCxnSpPr>
      <xdr:spPr>
        <a:xfrm flipV="1">
          <a:off x="12814300" y="9739243"/>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78518</xdr:rowOff>
    </xdr:from>
    <xdr:to>
      <xdr:col>72</xdr:col>
      <xdr:colOff>38100</xdr:colOff>
      <xdr:row>57</xdr:row>
      <xdr:rowOff>8668</xdr:rowOff>
    </xdr:to>
    <xdr:sp macro="" textlink="">
      <xdr:nvSpPr>
        <xdr:cNvPr id="589" name="フローチャート: 判断 588"/>
        <xdr:cNvSpPr/>
      </xdr:nvSpPr>
      <xdr:spPr>
        <a:xfrm>
          <a:off x="13652500" y="96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25195</xdr:rowOff>
    </xdr:from>
    <xdr:ext cx="534377" cy="259045"/>
    <xdr:sp macro="" textlink="">
      <xdr:nvSpPr>
        <xdr:cNvPr id="590" name="テキスト ボックス 589"/>
        <xdr:cNvSpPr txBox="1"/>
      </xdr:nvSpPr>
      <xdr:spPr>
        <a:xfrm>
          <a:off x="13436111" y="945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145155</xdr:rowOff>
    </xdr:from>
    <xdr:to>
      <xdr:col>85</xdr:col>
      <xdr:colOff>177800</xdr:colOff>
      <xdr:row>57</xdr:row>
      <xdr:rowOff>75305</xdr:rowOff>
    </xdr:to>
    <xdr:sp macro="" textlink="">
      <xdr:nvSpPr>
        <xdr:cNvPr id="598" name="楕円 597"/>
        <xdr:cNvSpPr/>
      </xdr:nvSpPr>
      <xdr:spPr>
        <a:xfrm>
          <a:off x="16268700" y="9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168032</xdr:rowOff>
    </xdr:from>
    <xdr:ext cx="534377" cy="259045"/>
    <xdr:sp macro="" textlink="">
      <xdr:nvSpPr>
        <xdr:cNvPr id="599" name="教育費該当値テキスト"/>
        <xdr:cNvSpPr txBox="1"/>
      </xdr:nvSpPr>
      <xdr:spPr>
        <a:xfrm>
          <a:off x="16370300" y="95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1384</xdr:rowOff>
    </xdr:from>
    <xdr:to>
      <xdr:col>81</xdr:col>
      <xdr:colOff>101600</xdr:colOff>
      <xdr:row>57</xdr:row>
      <xdr:rowOff>102984</xdr:rowOff>
    </xdr:to>
    <xdr:sp macro="" textlink="">
      <xdr:nvSpPr>
        <xdr:cNvPr id="600" name="楕円 599"/>
        <xdr:cNvSpPr/>
      </xdr:nvSpPr>
      <xdr:spPr>
        <a:xfrm>
          <a:off x="15430500" y="97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94111</xdr:rowOff>
    </xdr:from>
    <xdr:ext cx="534377" cy="259045"/>
    <xdr:sp macro="" textlink="">
      <xdr:nvSpPr>
        <xdr:cNvPr id="601" name="テキスト ボックス 600"/>
        <xdr:cNvSpPr txBox="1"/>
      </xdr:nvSpPr>
      <xdr:spPr>
        <a:xfrm>
          <a:off x="15214111" y="98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7918</xdr:rowOff>
    </xdr:from>
    <xdr:to>
      <xdr:col>76</xdr:col>
      <xdr:colOff>165100</xdr:colOff>
      <xdr:row>57</xdr:row>
      <xdr:rowOff>109518</xdr:rowOff>
    </xdr:to>
    <xdr:sp macro="" textlink="">
      <xdr:nvSpPr>
        <xdr:cNvPr id="602" name="楕円 601"/>
        <xdr:cNvSpPr/>
      </xdr:nvSpPr>
      <xdr:spPr>
        <a:xfrm>
          <a:off x="14541500" y="97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100645</xdr:rowOff>
    </xdr:from>
    <xdr:ext cx="534377" cy="259045"/>
    <xdr:sp macro="" textlink="">
      <xdr:nvSpPr>
        <xdr:cNvPr id="603" name="テキスト ボックス 602"/>
        <xdr:cNvSpPr txBox="1"/>
      </xdr:nvSpPr>
      <xdr:spPr>
        <a:xfrm>
          <a:off x="14325111" y="98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87243</xdr:rowOff>
    </xdr:from>
    <xdr:to>
      <xdr:col>72</xdr:col>
      <xdr:colOff>38100</xdr:colOff>
      <xdr:row>57</xdr:row>
      <xdr:rowOff>17393</xdr:rowOff>
    </xdr:to>
    <xdr:sp macro="" textlink="">
      <xdr:nvSpPr>
        <xdr:cNvPr id="604" name="楕円 603"/>
        <xdr:cNvSpPr/>
      </xdr:nvSpPr>
      <xdr:spPr>
        <a:xfrm>
          <a:off x="13652500" y="96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8520</xdr:rowOff>
    </xdr:from>
    <xdr:ext cx="534377" cy="259045"/>
    <xdr:sp macro="" textlink="">
      <xdr:nvSpPr>
        <xdr:cNvPr id="605" name="テキスト ボックス 604"/>
        <xdr:cNvSpPr txBox="1"/>
      </xdr:nvSpPr>
      <xdr:spPr>
        <a:xfrm>
          <a:off x="13436111" y="97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139478</xdr:rowOff>
    </xdr:from>
    <xdr:to>
      <xdr:col>67</xdr:col>
      <xdr:colOff>101600</xdr:colOff>
      <xdr:row>57</xdr:row>
      <xdr:rowOff>69628</xdr:rowOff>
    </xdr:to>
    <xdr:sp macro="" textlink="">
      <xdr:nvSpPr>
        <xdr:cNvPr id="606" name="楕円 605"/>
        <xdr:cNvSpPr/>
      </xdr:nvSpPr>
      <xdr:spPr>
        <a:xfrm>
          <a:off x="12763500" y="97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60755</xdr:rowOff>
    </xdr:from>
    <xdr:ext cx="534377" cy="259045"/>
    <xdr:sp macro="" textlink="">
      <xdr:nvSpPr>
        <xdr:cNvPr id="607" name="テキスト ボックス 606"/>
        <xdr:cNvSpPr txBox="1"/>
      </xdr:nvSpPr>
      <xdr:spPr>
        <a:xfrm>
          <a:off x="12547111" y="98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134122</xdr:rowOff>
    </xdr:to>
    <xdr:cxnSp macro="">
      <xdr:nvCxnSpPr>
        <xdr:cNvPr id="634" name="直線コネクタ 633"/>
        <xdr:cNvCxnSpPr/>
      </xdr:nvCxnSpPr>
      <xdr:spPr>
        <a:xfrm flipV="1">
          <a:off x="15481300" y="13501874"/>
          <a:ext cx="8382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57635</xdr:rowOff>
    </xdr:from>
    <xdr:ext cx="378565" cy="259045"/>
    <xdr:sp macro="" textlink="">
      <xdr:nvSpPr>
        <xdr:cNvPr id="635" name="災害復旧費平均値テキスト"/>
        <xdr:cNvSpPr txBox="1"/>
      </xdr:nvSpPr>
      <xdr:spPr>
        <a:xfrm>
          <a:off x="16370300" y="13430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133848</xdr:rowOff>
    </xdr:from>
    <xdr:to>
      <xdr:col>81</xdr:col>
      <xdr:colOff>50800</xdr:colOff>
      <xdr:row>78</xdr:row>
      <xdr:rowOff>134122</xdr:rowOff>
    </xdr:to>
    <xdr:cxnSp macro="">
      <xdr:nvCxnSpPr>
        <xdr:cNvPr id="637" name="直線コネクタ 636"/>
        <xdr:cNvCxnSpPr/>
      </xdr:nvCxnSpPr>
      <xdr:spPr>
        <a:xfrm>
          <a:off x="14592300" y="1350694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133848</xdr:rowOff>
    </xdr:from>
    <xdr:to>
      <xdr:col>76</xdr:col>
      <xdr:colOff>114300</xdr:colOff>
      <xdr:row>78</xdr:row>
      <xdr:rowOff>137230</xdr:rowOff>
    </xdr:to>
    <xdr:cxnSp macro="">
      <xdr:nvCxnSpPr>
        <xdr:cNvPr id="640" name="直線コネクタ 639"/>
        <xdr:cNvCxnSpPr/>
      </xdr:nvCxnSpPr>
      <xdr:spPr>
        <a:xfrm flipV="1">
          <a:off x="13703300" y="13506948"/>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136454</xdr:rowOff>
    </xdr:from>
    <xdr:to>
      <xdr:col>71</xdr:col>
      <xdr:colOff>177800</xdr:colOff>
      <xdr:row>78</xdr:row>
      <xdr:rowOff>137230</xdr:rowOff>
    </xdr:to>
    <xdr:cxnSp macro="">
      <xdr:nvCxnSpPr>
        <xdr:cNvPr id="643" name="直線コネクタ 642"/>
        <xdr:cNvCxnSpPr/>
      </xdr:nvCxnSpPr>
      <xdr:spPr>
        <a:xfrm>
          <a:off x="12814300" y="1350955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75412</xdr:rowOff>
    </xdr:from>
    <xdr:to>
      <xdr:col>72</xdr:col>
      <xdr:colOff>38100</xdr:colOff>
      <xdr:row>79</xdr:row>
      <xdr:rowOff>5562</xdr:rowOff>
    </xdr:to>
    <xdr:sp macro="" textlink="">
      <xdr:nvSpPr>
        <xdr:cNvPr id="644" name="フローチャート: 判断 643"/>
        <xdr:cNvSpPr/>
      </xdr:nvSpPr>
      <xdr:spPr>
        <a:xfrm>
          <a:off x="13652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22089</xdr:rowOff>
    </xdr:from>
    <xdr:ext cx="378565" cy="259045"/>
    <xdr:sp macro="" textlink="">
      <xdr:nvSpPr>
        <xdr:cNvPr id="645" name="テキスト ボックス 644"/>
        <xdr:cNvSpPr txBox="1"/>
      </xdr:nvSpPr>
      <xdr:spPr>
        <a:xfrm>
          <a:off x="13514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77974</xdr:rowOff>
    </xdr:from>
    <xdr:to>
      <xdr:col>85</xdr:col>
      <xdr:colOff>177800</xdr:colOff>
      <xdr:row>79</xdr:row>
      <xdr:rowOff>8124</xdr:rowOff>
    </xdr:to>
    <xdr:sp macro="" textlink="">
      <xdr:nvSpPr>
        <xdr:cNvPr id="653" name="楕円 652"/>
        <xdr:cNvSpPr/>
      </xdr:nvSpPr>
      <xdr:spPr>
        <a:xfrm>
          <a:off x="162687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37351</xdr:rowOff>
    </xdr:from>
    <xdr:ext cx="378565" cy="259045"/>
    <xdr:sp macro="" textlink="">
      <xdr:nvSpPr>
        <xdr:cNvPr id="654" name="災害復旧費該当値テキスト"/>
        <xdr:cNvSpPr txBox="1"/>
      </xdr:nvSpPr>
      <xdr:spPr>
        <a:xfrm>
          <a:off x="16370300" y="1323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83322</xdr:rowOff>
    </xdr:from>
    <xdr:to>
      <xdr:col>81</xdr:col>
      <xdr:colOff>101600</xdr:colOff>
      <xdr:row>79</xdr:row>
      <xdr:rowOff>13472</xdr:rowOff>
    </xdr:to>
    <xdr:sp macro="" textlink="">
      <xdr:nvSpPr>
        <xdr:cNvPr id="655" name="楕円 654"/>
        <xdr:cNvSpPr/>
      </xdr:nvSpPr>
      <xdr:spPr>
        <a:xfrm>
          <a:off x="154305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4599</xdr:rowOff>
    </xdr:from>
    <xdr:ext cx="378565" cy="259045"/>
    <xdr:sp macro="" textlink="">
      <xdr:nvSpPr>
        <xdr:cNvPr id="656" name="テキスト ボックス 655"/>
        <xdr:cNvSpPr txBox="1"/>
      </xdr:nvSpPr>
      <xdr:spPr>
        <a:xfrm>
          <a:off x="15292017" y="1354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83048</xdr:rowOff>
    </xdr:from>
    <xdr:to>
      <xdr:col>76</xdr:col>
      <xdr:colOff>165100</xdr:colOff>
      <xdr:row>79</xdr:row>
      <xdr:rowOff>13198</xdr:rowOff>
    </xdr:to>
    <xdr:sp macro="" textlink="">
      <xdr:nvSpPr>
        <xdr:cNvPr id="657" name="楕円 656"/>
        <xdr:cNvSpPr/>
      </xdr:nvSpPr>
      <xdr:spPr>
        <a:xfrm>
          <a:off x="14541500" y="134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4325</xdr:rowOff>
    </xdr:from>
    <xdr:ext cx="378565" cy="259045"/>
    <xdr:sp macro="" textlink="">
      <xdr:nvSpPr>
        <xdr:cNvPr id="658" name="テキスト ボックス 657"/>
        <xdr:cNvSpPr txBox="1"/>
      </xdr:nvSpPr>
      <xdr:spPr>
        <a:xfrm>
          <a:off x="14403017" y="1354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86430</xdr:rowOff>
    </xdr:from>
    <xdr:to>
      <xdr:col>72</xdr:col>
      <xdr:colOff>38100</xdr:colOff>
      <xdr:row>79</xdr:row>
      <xdr:rowOff>16580</xdr:rowOff>
    </xdr:to>
    <xdr:sp macro="" textlink="">
      <xdr:nvSpPr>
        <xdr:cNvPr id="659" name="楕円 658"/>
        <xdr:cNvSpPr/>
      </xdr:nvSpPr>
      <xdr:spPr>
        <a:xfrm>
          <a:off x="13652500" y="134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7707</xdr:rowOff>
    </xdr:from>
    <xdr:ext cx="313932" cy="259045"/>
    <xdr:sp macro="" textlink="">
      <xdr:nvSpPr>
        <xdr:cNvPr id="660" name="テキスト ボックス 659"/>
        <xdr:cNvSpPr txBox="1"/>
      </xdr:nvSpPr>
      <xdr:spPr>
        <a:xfrm>
          <a:off x="13546333" y="13552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85654</xdr:rowOff>
    </xdr:from>
    <xdr:to>
      <xdr:col>67</xdr:col>
      <xdr:colOff>101600</xdr:colOff>
      <xdr:row>79</xdr:row>
      <xdr:rowOff>15804</xdr:rowOff>
    </xdr:to>
    <xdr:sp macro="" textlink="">
      <xdr:nvSpPr>
        <xdr:cNvPr id="661" name="楕円 660"/>
        <xdr:cNvSpPr/>
      </xdr:nvSpPr>
      <xdr:spPr>
        <a:xfrm>
          <a:off x="12763500" y="134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6931</xdr:rowOff>
    </xdr:from>
    <xdr:ext cx="313932" cy="259045"/>
    <xdr:sp macro="" textlink="">
      <xdr:nvSpPr>
        <xdr:cNvPr id="662" name="テキスト ボックス 661"/>
        <xdr:cNvSpPr txBox="1"/>
      </xdr:nvSpPr>
      <xdr:spPr>
        <a:xfrm>
          <a:off x="12657333" y="13551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4392</xdr:rowOff>
    </xdr:from>
    <xdr:to>
      <xdr:col>85</xdr:col>
      <xdr:colOff>127000</xdr:colOff>
      <xdr:row>99</xdr:row>
      <xdr:rowOff>5215</xdr:rowOff>
    </xdr:to>
    <xdr:cxnSp macro="">
      <xdr:nvCxnSpPr>
        <xdr:cNvPr id="690" name="直線コネクタ 689"/>
        <xdr:cNvCxnSpPr/>
      </xdr:nvCxnSpPr>
      <xdr:spPr>
        <a:xfrm flipV="1">
          <a:off x="15481300" y="1697794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5215</xdr:rowOff>
    </xdr:from>
    <xdr:to>
      <xdr:col>81</xdr:col>
      <xdr:colOff>50800</xdr:colOff>
      <xdr:row>99</xdr:row>
      <xdr:rowOff>16280</xdr:rowOff>
    </xdr:to>
    <xdr:cxnSp macro="">
      <xdr:nvCxnSpPr>
        <xdr:cNvPr id="693" name="直線コネクタ 692"/>
        <xdr:cNvCxnSpPr/>
      </xdr:nvCxnSpPr>
      <xdr:spPr>
        <a:xfrm flipV="1">
          <a:off x="14592300" y="16978765"/>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9878</xdr:rowOff>
    </xdr:from>
    <xdr:to>
      <xdr:col>76</xdr:col>
      <xdr:colOff>114300</xdr:colOff>
      <xdr:row>99</xdr:row>
      <xdr:rowOff>16280</xdr:rowOff>
    </xdr:to>
    <xdr:cxnSp macro="">
      <xdr:nvCxnSpPr>
        <xdr:cNvPr id="696" name="直線コネクタ 695"/>
        <xdr:cNvCxnSpPr/>
      </xdr:nvCxnSpPr>
      <xdr:spPr>
        <a:xfrm>
          <a:off x="13703300" y="16983428"/>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110417</xdr:rowOff>
    </xdr:from>
    <xdr:to>
      <xdr:col>71</xdr:col>
      <xdr:colOff>177800</xdr:colOff>
      <xdr:row>99</xdr:row>
      <xdr:rowOff>9878</xdr:rowOff>
    </xdr:to>
    <xdr:cxnSp macro="">
      <xdr:nvCxnSpPr>
        <xdr:cNvPr id="699" name="直線コネクタ 698"/>
        <xdr:cNvCxnSpPr/>
      </xdr:nvCxnSpPr>
      <xdr:spPr>
        <a:xfrm>
          <a:off x="12814300" y="16912517"/>
          <a:ext cx="889000" cy="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169962</xdr:rowOff>
    </xdr:from>
    <xdr:to>
      <xdr:col>72</xdr:col>
      <xdr:colOff>38100</xdr:colOff>
      <xdr:row>97</xdr:row>
      <xdr:rowOff>100112</xdr:rowOff>
    </xdr:to>
    <xdr:sp macro="" textlink="">
      <xdr:nvSpPr>
        <xdr:cNvPr id="700" name="フローチャート: 判断 699"/>
        <xdr:cNvSpPr/>
      </xdr:nvSpPr>
      <xdr:spPr>
        <a:xfrm>
          <a:off x="13652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116639</xdr:rowOff>
    </xdr:from>
    <xdr:ext cx="534377" cy="259045"/>
    <xdr:sp macro="" textlink="">
      <xdr:nvSpPr>
        <xdr:cNvPr id="701" name="テキスト ボックス 700"/>
        <xdr:cNvSpPr txBox="1"/>
      </xdr:nvSpPr>
      <xdr:spPr>
        <a:xfrm>
          <a:off x="13436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125042</xdr:rowOff>
    </xdr:from>
    <xdr:to>
      <xdr:col>85</xdr:col>
      <xdr:colOff>177800</xdr:colOff>
      <xdr:row>99</xdr:row>
      <xdr:rowOff>55192</xdr:rowOff>
    </xdr:to>
    <xdr:sp macro="" textlink="">
      <xdr:nvSpPr>
        <xdr:cNvPr id="709" name="楕円 708"/>
        <xdr:cNvSpPr/>
      </xdr:nvSpPr>
      <xdr:spPr>
        <a:xfrm>
          <a:off x="16268700" y="1692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39969</xdr:rowOff>
    </xdr:from>
    <xdr:ext cx="534377" cy="259045"/>
    <xdr:sp macro="" textlink="">
      <xdr:nvSpPr>
        <xdr:cNvPr id="710" name="公債費該当値テキスト"/>
        <xdr:cNvSpPr txBox="1"/>
      </xdr:nvSpPr>
      <xdr:spPr>
        <a:xfrm>
          <a:off x="16370300" y="168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125865</xdr:rowOff>
    </xdr:from>
    <xdr:to>
      <xdr:col>81</xdr:col>
      <xdr:colOff>101600</xdr:colOff>
      <xdr:row>99</xdr:row>
      <xdr:rowOff>56015</xdr:rowOff>
    </xdr:to>
    <xdr:sp macro="" textlink="">
      <xdr:nvSpPr>
        <xdr:cNvPr id="711" name="楕円 710"/>
        <xdr:cNvSpPr/>
      </xdr:nvSpPr>
      <xdr:spPr>
        <a:xfrm>
          <a:off x="15430500" y="16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47142</xdr:rowOff>
    </xdr:from>
    <xdr:ext cx="534377" cy="259045"/>
    <xdr:sp macro="" textlink="">
      <xdr:nvSpPr>
        <xdr:cNvPr id="712" name="テキスト ボックス 711"/>
        <xdr:cNvSpPr txBox="1"/>
      </xdr:nvSpPr>
      <xdr:spPr>
        <a:xfrm>
          <a:off x="15214111" y="170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136930</xdr:rowOff>
    </xdr:from>
    <xdr:to>
      <xdr:col>76</xdr:col>
      <xdr:colOff>165100</xdr:colOff>
      <xdr:row>99</xdr:row>
      <xdr:rowOff>67080</xdr:rowOff>
    </xdr:to>
    <xdr:sp macro="" textlink="">
      <xdr:nvSpPr>
        <xdr:cNvPr id="713" name="楕円 712"/>
        <xdr:cNvSpPr/>
      </xdr:nvSpPr>
      <xdr:spPr>
        <a:xfrm>
          <a:off x="14541500" y="169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58207</xdr:rowOff>
    </xdr:from>
    <xdr:ext cx="534377" cy="259045"/>
    <xdr:sp macro="" textlink="">
      <xdr:nvSpPr>
        <xdr:cNvPr id="714" name="テキスト ボックス 713"/>
        <xdr:cNvSpPr txBox="1"/>
      </xdr:nvSpPr>
      <xdr:spPr>
        <a:xfrm>
          <a:off x="14325111" y="1703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130528</xdr:rowOff>
    </xdr:from>
    <xdr:to>
      <xdr:col>72</xdr:col>
      <xdr:colOff>38100</xdr:colOff>
      <xdr:row>99</xdr:row>
      <xdr:rowOff>60678</xdr:rowOff>
    </xdr:to>
    <xdr:sp macro="" textlink="">
      <xdr:nvSpPr>
        <xdr:cNvPr id="715" name="楕円 714"/>
        <xdr:cNvSpPr/>
      </xdr:nvSpPr>
      <xdr:spPr>
        <a:xfrm>
          <a:off x="13652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51805</xdr:rowOff>
    </xdr:from>
    <xdr:ext cx="534377" cy="259045"/>
    <xdr:sp macro="" textlink="">
      <xdr:nvSpPr>
        <xdr:cNvPr id="716" name="テキスト ボックス 715"/>
        <xdr:cNvSpPr txBox="1"/>
      </xdr:nvSpPr>
      <xdr:spPr>
        <a:xfrm>
          <a:off x="13436111" y="170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59617</xdr:rowOff>
    </xdr:from>
    <xdr:to>
      <xdr:col>67</xdr:col>
      <xdr:colOff>101600</xdr:colOff>
      <xdr:row>98</xdr:row>
      <xdr:rowOff>161217</xdr:rowOff>
    </xdr:to>
    <xdr:sp macro="" textlink="">
      <xdr:nvSpPr>
        <xdr:cNvPr id="717" name="楕円 716"/>
        <xdr:cNvSpPr/>
      </xdr:nvSpPr>
      <xdr:spPr>
        <a:xfrm>
          <a:off x="12763500" y="16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152344</xdr:rowOff>
    </xdr:from>
    <xdr:ext cx="534377" cy="259045"/>
    <xdr:sp macro="" textlink="">
      <xdr:nvSpPr>
        <xdr:cNvPr id="718" name="テキスト ボックス 717"/>
        <xdr:cNvSpPr txBox="1"/>
      </xdr:nvSpPr>
      <xdr:spPr>
        <a:xfrm>
          <a:off x="12547111" y="1695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xdr:rowOff>
    </xdr:from>
    <xdr:to>
      <xdr:col>102</xdr:col>
      <xdr:colOff>165100</xdr:colOff>
      <xdr:row>38</xdr:row>
      <xdr:rowOff>113538</xdr:rowOff>
    </xdr:to>
    <xdr:sp macro="" textlink="">
      <xdr:nvSpPr>
        <xdr:cNvPr id="757" name="フローチャート: 判断 756"/>
        <xdr:cNvSpPr/>
      </xdr:nvSpPr>
      <xdr:spPr>
        <a:xfrm>
          <a:off x="19494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130065</xdr:rowOff>
    </xdr:from>
    <xdr:ext cx="378565" cy="259045"/>
    <xdr:sp macro="" textlink="">
      <xdr:nvSpPr>
        <xdr:cNvPr id="758" name="テキスト ボックス 757"/>
        <xdr:cNvSpPr txBox="1"/>
      </xdr:nvSpPr>
      <xdr:spPr>
        <a:xfrm>
          <a:off x="19356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総務費は、住民一人当たり</a:t>
          </a:r>
          <a:r>
            <a:rPr kumimoji="1" lang="en-US" altLang="ja-JP" sz="1100">
              <a:solidFill>
                <a:schemeClr val="dk1"/>
              </a:solidFill>
              <a:latin typeface="ＭＳ Ｐゴシック" pitchFamily="50" charset="-128"/>
              <a:ea typeface="ＭＳ Ｐゴシック" pitchFamily="50" charset="-128"/>
              <a:cs typeface="+mn-cs"/>
            </a:rPr>
            <a:t>31,042</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円となっている。決算額全体でみると、窓口業務の委託化による増などがあるものの、職員退職手当や公共施設整備基金積立金の</a:t>
          </a:r>
          <a:r>
            <a:rPr kumimoji="1" lang="ja-JP" altLang="en-US" sz="1100">
              <a:solidFill>
                <a:schemeClr val="dk1"/>
              </a:solidFill>
              <a:latin typeface="ＭＳ Ｐゴシック" pitchFamily="50" charset="-128"/>
              <a:ea typeface="ＭＳ Ｐゴシック" pitchFamily="50" charset="-128"/>
              <a:cs typeface="+mn-cs"/>
            </a:rPr>
            <a:t>減</a:t>
          </a:r>
          <a:r>
            <a:rPr kumimoji="1" lang="ja-JP" altLang="ja-JP" sz="1100">
              <a:solidFill>
                <a:schemeClr val="dk1"/>
              </a:solidFill>
              <a:latin typeface="ＭＳ Ｐゴシック" pitchFamily="50" charset="-128"/>
              <a:ea typeface="ＭＳ Ｐゴシック" pitchFamily="50" charset="-128"/>
              <a:cs typeface="+mn-cs"/>
            </a:rPr>
            <a:t>が要因となっている。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民生費は、住民一人当たり</a:t>
          </a:r>
          <a:r>
            <a:rPr kumimoji="1" lang="en-US" altLang="ja-JP" sz="1100">
              <a:solidFill>
                <a:schemeClr val="dk1"/>
              </a:solidFill>
              <a:latin typeface="ＭＳ Ｐゴシック" pitchFamily="50" charset="-128"/>
              <a:ea typeface="ＭＳ Ｐゴシック" pitchFamily="50" charset="-128"/>
              <a:cs typeface="+mn-cs"/>
            </a:rPr>
            <a:t>172,588</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円となっている。決算額全体でみると、臨時福祉給付金の終了や生活保護費の減があるものの、待機児童解消策として実施した私立認可保育園</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ja-JP" sz="1100">
              <a:solidFill>
                <a:schemeClr val="dk1"/>
              </a:solidFill>
              <a:latin typeface="ＭＳ Ｐゴシック" pitchFamily="50" charset="-128"/>
              <a:ea typeface="ＭＳ Ｐゴシック" pitchFamily="50" charset="-128"/>
              <a:cs typeface="+mn-cs"/>
            </a:rPr>
            <a:t>園の園舎建築補助や民間保育園等運営費が大きく増となったほか、障害者自立支援給付費が増となったことから、類似団体内</a:t>
          </a:r>
          <a:r>
            <a:rPr kumimoji="1" lang="en-US" altLang="ja-JP" sz="1100">
              <a:solidFill>
                <a:schemeClr val="dk1"/>
              </a:solidFill>
              <a:latin typeface="ＭＳ Ｐゴシック" pitchFamily="50" charset="-128"/>
              <a:ea typeface="ＭＳ Ｐゴシック" pitchFamily="50" charset="-128"/>
              <a:cs typeface="+mn-cs"/>
            </a:rPr>
            <a:t>8/31</a:t>
          </a:r>
          <a:r>
            <a:rPr kumimoji="1" lang="ja-JP" altLang="ja-JP" sz="1100">
              <a:solidFill>
                <a:schemeClr val="dk1"/>
              </a:solidFill>
              <a:latin typeface="ＭＳ Ｐゴシック" pitchFamily="50" charset="-128"/>
              <a:ea typeface="ＭＳ Ｐゴシック" pitchFamily="50" charset="-128"/>
              <a:cs typeface="+mn-cs"/>
            </a:rPr>
            <a:t>位となった。民間保育園等運営費や障害者自立支援給付費などのこれらの経費については、義務的経費（経常経費）であることから経常収支比率の悪化を招くなど財政の硬直化にも繋がるため、提供サービスの選択は将来を見据え進めていく必要がある。</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衛生費は、住民一人当たり</a:t>
          </a:r>
          <a:r>
            <a:rPr kumimoji="1" lang="en-US" altLang="ja-JP" sz="1100">
              <a:solidFill>
                <a:schemeClr val="dk1"/>
              </a:solidFill>
              <a:latin typeface="ＭＳ Ｐゴシック" pitchFamily="50" charset="-128"/>
              <a:ea typeface="ＭＳ Ｐゴシック" pitchFamily="50" charset="-128"/>
              <a:cs typeface="+mn-cs"/>
            </a:rPr>
            <a:t>33,891</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円となっている。決算額全体でみると、リサイクルセンター更新工事や高濃度ＰＣＢ処理などの増により前年度比</a:t>
          </a:r>
          <a:r>
            <a:rPr kumimoji="1" lang="en-US" altLang="ja-JP" sz="1100">
              <a:solidFill>
                <a:schemeClr val="dk1"/>
              </a:solidFill>
              <a:latin typeface="ＭＳ Ｐゴシック" pitchFamily="50" charset="-128"/>
              <a:ea typeface="ＭＳ Ｐゴシック" pitchFamily="50" charset="-128"/>
              <a:cs typeface="+mn-cs"/>
            </a:rPr>
            <a:t>7,741</a:t>
          </a:r>
          <a:r>
            <a:rPr kumimoji="1" lang="ja-JP" altLang="ja-JP" sz="1100">
              <a:solidFill>
                <a:schemeClr val="dk1"/>
              </a:solidFill>
              <a:latin typeface="ＭＳ Ｐゴシック" pitchFamily="50" charset="-128"/>
              <a:ea typeface="ＭＳ Ｐゴシック" pitchFamily="50" charset="-128"/>
              <a:cs typeface="+mn-cs"/>
            </a:rPr>
            <a:t>円の増となり、類似団体内</a:t>
          </a:r>
          <a:r>
            <a:rPr kumimoji="1" lang="en-US" altLang="ja-JP" sz="1100">
              <a:solidFill>
                <a:schemeClr val="dk1"/>
              </a:solidFill>
              <a:latin typeface="ＭＳ Ｐゴシック" pitchFamily="50" charset="-128"/>
              <a:ea typeface="ＭＳ Ｐゴシック" pitchFamily="50" charset="-128"/>
              <a:cs typeface="+mn-cs"/>
            </a:rPr>
            <a:t>7/31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教育費は、住民一人当たり</a:t>
          </a:r>
          <a:r>
            <a:rPr kumimoji="1" lang="en-US" altLang="ja-JP" sz="1100">
              <a:solidFill>
                <a:schemeClr val="dk1"/>
              </a:solidFill>
              <a:latin typeface="ＭＳ Ｐゴシック" pitchFamily="50" charset="-128"/>
              <a:ea typeface="ＭＳ Ｐゴシック" pitchFamily="50" charset="-128"/>
              <a:cs typeface="+mn-cs"/>
            </a:rPr>
            <a:t>39,047</a:t>
          </a:r>
          <a:r>
            <a:rPr kumimoji="1" lang="ja-JP" altLang="ja-JP" sz="1100">
              <a:solidFill>
                <a:schemeClr val="dk1"/>
              </a:solidFill>
              <a:latin typeface="ＭＳ Ｐゴシック" pitchFamily="50" charset="-128"/>
              <a:ea typeface="ＭＳ Ｐゴシック" pitchFamily="50" charset="-128"/>
              <a:cs typeface="+mn-cs"/>
            </a:rPr>
            <a:t>円となっている。決算額全体でみると、第五小学校増築・大規模改造工事や花小金井小学校増築工事の増などにより前年度比</a:t>
          </a:r>
          <a:r>
            <a:rPr kumimoji="1" lang="en-US" altLang="ja-JP" sz="1100">
              <a:solidFill>
                <a:schemeClr val="dk1"/>
              </a:solidFill>
              <a:latin typeface="ＭＳ Ｐゴシック" pitchFamily="50" charset="-128"/>
              <a:ea typeface="ＭＳ Ｐゴシック" pitchFamily="50" charset="-128"/>
              <a:cs typeface="+mn-cs"/>
            </a:rPr>
            <a:t>1,453</a:t>
          </a:r>
          <a:r>
            <a:rPr kumimoji="1" lang="ja-JP" altLang="ja-JP" sz="1100">
              <a:solidFill>
                <a:schemeClr val="dk1"/>
              </a:solidFill>
              <a:latin typeface="ＭＳ Ｐゴシック" pitchFamily="50" charset="-128"/>
              <a:ea typeface="ＭＳ Ｐゴシック" pitchFamily="50" charset="-128"/>
              <a:cs typeface="+mn-cs"/>
            </a:rPr>
            <a:t>円の増となり、類似団体内</a:t>
          </a:r>
          <a:r>
            <a:rPr kumimoji="1" lang="en-US" altLang="ja-JP" sz="1100">
              <a:solidFill>
                <a:schemeClr val="dk1"/>
              </a:solidFill>
              <a:latin typeface="ＭＳ Ｐゴシック" pitchFamily="50" charset="-128"/>
              <a:ea typeface="ＭＳ Ｐゴシック" pitchFamily="50" charset="-128"/>
              <a:cs typeface="+mn-cs"/>
            </a:rPr>
            <a:t>13/31</a:t>
          </a:r>
          <a:r>
            <a:rPr kumimoji="1" lang="ja-JP" altLang="ja-JP" sz="1100">
              <a:solidFill>
                <a:schemeClr val="dk1"/>
              </a:solidFill>
              <a:latin typeface="ＭＳ Ｐゴシック" pitchFamily="50" charset="-128"/>
              <a:ea typeface="ＭＳ Ｐゴシック" pitchFamily="50" charset="-128"/>
              <a:cs typeface="+mn-cs"/>
            </a:rPr>
            <a:t>位となった。</a:t>
          </a:r>
          <a:endParaRPr kumimoji="1" lang="en-US" altLang="ja-JP" sz="1100">
            <a:solidFill>
              <a:schemeClr val="dk1"/>
            </a:solidFill>
            <a:latin typeface="ＭＳ Ｐゴシック" pitchFamily="50" charset="-128"/>
            <a:ea typeface="ＭＳ Ｐゴシック" pitchFamily="50" charset="-128"/>
            <a:cs typeface="+mn-cs"/>
          </a:endParaRPr>
        </a:p>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　公債費は、住民一人当たり</a:t>
          </a:r>
          <a:r>
            <a:rPr kumimoji="1" lang="en-US" altLang="ja-JP" sz="1100">
              <a:solidFill>
                <a:schemeClr val="dk1"/>
              </a:solidFill>
              <a:latin typeface="ＭＳ Ｐゴシック" pitchFamily="50" charset="-128"/>
              <a:ea typeface="ＭＳ Ｐゴシック" pitchFamily="50" charset="-128"/>
              <a:cs typeface="+mn-cs"/>
            </a:rPr>
            <a:t>18,419</a:t>
          </a:r>
          <a:r>
            <a:rPr kumimoji="1" lang="ja-JP" altLang="ja-JP" sz="1100">
              <a:solidFill>
                <a:schemeClr val="dk1"/>
              </a:solidFill>
              <a:latin typeface="ＭＳ Ｐゴシック" pitchFamily="50" charset="-128"/>
              <a:ea typeface="ＭＳ Ｐゴシック" pitchFamily="50" charset="-128"/>
              <a:cs typeface="+mn-cs"/>
            </a:rPr>
            <a:t>円となっている。類似団体内</a:t>
          </a:r>
          <a:r>
            <a:rPr kumimoji="1" lang="en-US" altLang="ja-JP" sz="1100">
              <a:solidFill>
                <a:schemeClr val="dk1"/>
              </a:solidFill>
              <a:latin typeface="ＭＳ Ｐゴシック" pitchFamily="50" charset="-128"/>
              <a:ea typeface="ＭＳ Ｐゴシック" pitchFamily="50" charset="-128"/>
              <a:cs typeface="+mn-cs"/>
            </a:rPr>
            <a:t>25/31</a:t>
          </a:r>
          <a:r>
            <a:rPr kumimoji="1" lang="ja-JP" altLang="ja-JP" sz="1100">
              <a:solidFill>
                <a:schemeClr val="dk1"/>
              </a:solidFill>
              <a:latin typeface="ＭＳ Ｐゴシック" pitchFamily="50" charset="-128"/>
              <a:ea typeface="ＭＳ Ｐゴシック" pitchFamily="50" charset="-128"/>
              <a:cs typeface="+mn-cs"/>
            </a:rPr>
            <a:t>位となった。年度内において市債の借入が償還元金を上回らないよう財政規律を守ってきたことから、起債残高は確実に減少してきたが、償還額は下げ止まりとなっており、普通建設事業の増に伴い住民一人当たりのコストは増となった。</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200">
              <a:latin typeface="ＭＳ Ｐゴシック" pitchFamily="50" charset="-128"/>
              <a:ea typeface="ＭＳ Ｐゴシック" pitchFamily="50" charset="-128"/>
            </a:rPr>
            <a:t>繰越金の半分を積み立て、歳出不用額が確定したことに伴い繰入金（取崩し）を減額したことにより、財政調整基金残高が</a:t>
          </a:r>
          <a:r>
            <a:rPr kumimoji="1" lang="en-US" altLang="ja-JP" sz="1200">
              <a:latin typeface="ＭＳ Ｐゴシック" pitchFamily="50" charset="-128"/>
              <a:ea typeface="ＭＳ Ｐゴシック" pitchFamily="50" charset="-128"/>
            </a:rPr>
            <a:t>1.5</a:t>
          </a:r>
          <a:r>
            <a:rPr kumimoji="1" lang="ja-JP" altLang="en-US" sz="1200">
              <a:latin typeface="ＭＳ Ｐゴシック" pitchFamily="50" charset="-128"/>
              <a:ea typeface="ＭＳ Ｐゴシック" pitchFamily="50" charset="-128"/>
            </a:rPr>
            <a:t>億円増加したため、</a:t>
          </a:r>
          <a:r>
            <a:rPr kumimoji="1" lang="en-US" altLang="ja-JP" sz="1200">
              <a:latin typeface="ＭＳ Ｐゴシック" pitchFamily="50" charset="-128"/>
              <a:ea typeface="ＭＳ Ｐゴシック" pitchFamily="50" charset="-128"/>
            </a:rPr>
            <a:t>0.3</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itchFamily="50" charset="-128"/>
              <a:ea typeface="ＭＳ Ｐゴシック" pitchFamily="50" charset="-128"/>
            </a:rPr>
            <a:t>　　歳入は予算割れであったものの、歳出不用額が多くでたことから、実質収支が</a:t>
          </a:r>
          <a:r>
            <a:rPr kumimoji="1" lang="en-US" altLang="ja-JP" sz="1200">
              <a:latin typeface="ＭＳ Ｐゴシック" pitchFamily="50" charset="-128"/>
              <a:ea typeface="ＭＳ Ｐゴシック" pitchFamily="50" charset="-128"/>
            </a:rPr>
            <a:t>4.4</a:t>
          </a:r>
          <a:r>
            <a:rPr kumimoji="1" lang="ja-JP" altLang="en-US" sz="1200">
              <a:latin typeface="ＭＳ Ｐゴシック" pitchFamily="50" charset="-128"/>
              <a:ea typeface="ＭＳ Ｐゴシック" pitchFamily="50" charset="-128"/>
            </a:rPr>
            <a:t>億円増加し、</a:t>
          </a:r>
          <a:r>
            <a:rPr kumimoji="1" lang="en-US" altLang="ja-JP" sz="1200">
              <a:latin typeface="ＭＳ Ｐゴシック" pitchFamily="50" charset="-128"/>
              <a:ea typeface="ＭＳ Ｐゴシック" pitchFamily="50" charset="-128"/>
            </a:rPr>
            <a:t>1.18</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r>
            <a:rPr kumimoji="1" lang="ja-JP" altLang="en-US" sz="1200">
              <a:latin typeface="ＭＳ Ｐゴシック" pitchFamily="50" charset="-128"/>
              <a:ea typeface="ＭＳ Ｐゴシック" pitchFamily="50" charset="-128"/>
            </a:rPr>
            <a:t>　　実質単年度収支が</a:t>
          </a:r>
          <a:r>
            <a:rPr kumimoji="1" lang="en-US" altLang="ja-JP" sz="1200">
              <a:latin typeface="ＭＳ Ｐゴシック" pitchFamily="50" charset="-128"/>
              <a:ea typeface="ＭＳ Ｐゴシック" pitchFamily="50" charset="-128"/>
            </a:rPr>
            <a:t>3.7</a:t>
          </a:r>
          <a:r>
            <a:rPr kumimoji="1" lang="ja-JP" altLang="en-US" sz="1200">
              <a:latin typeface="ＭＳ Ｐゴシック" pitchFamily="50" charset="-128"/>
              <a:ea typeface="ＭＳ Ｐゴシック" pitchFamily="50" charset="-128"/>
            </a:rPr>
            <a:t>億円増加したため、</a:t>
          </a:r>
          <a:r>
            <a:rPr kumimoji="1" lang="en-US" altLang="ja-JP" sz="1200">
              <a:latin typeface="ＭＳ Ｐゴシック" pitchFamily="50" charset="-128"/>
              <a:ea typeface="ＭＳ Ｐゴシック" pitchFamily="50" charset="-128"/>
            </a:rPr>
            <a:t>1.04</a:t>
          </a:r>
          <a:r>
            <a:rPr kumimoji="1" lang="ja-JP" altLang="en-US" sz="1200">
              <a:latin typeface="ＭＳ Ｐゴシック" pitchFamily="50" charset="-128"/>
              <a:ea typeface="ＭＳ Ｐゴシック" pitchFamily="50" charset="-128"/>
            </a:rPr>
            <a:t>ポイント増加した。</a:t>
          </a:r>
          <a:endParaRPr kumimoji="1" lang="en-US" altLang="ja-JP" sz="1200">
            <a:latin typeface="ＭＳ Ｐゴシック" pitchFamily="50" charset="-128"/>
            <a:ea typeface="ＭＳ Ｐゴシック" pitchFamily="50" charset="-128"/>
          </a:endParaRPr>
        </a:p>
        <a:p>
          <a:endParaRPr kumimoji="1" lang="en-US" altLang="ja-JP" sz="1400">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東京都小平市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itchFamily="50" charset="-128"/>
              <a:ea typeface="ＭＳ Ｐゴシック" pitchFamily="50" charset="-128"/>
            </a:rPr>
            <a:t>小平市は、一般会計及び特別会計ともに、実質収支額（歳入</a:t>
          </a:r>
          <a:r>
            <a:rPr kumimoji="1" lang="en-US" altLang="ja-JP" sz="1400">
              <a:latin typeface="ＭＳ Ｐゴシック" pitchFamily="50" charset="-128"/>
              <a:ea typeface="ＭＳ Ｐゴシック" pitchFamily="50" charset="-128"/>
            </a:rPr>
            <a:t>―</a:t>
          </a:r>
          <a:r>
            <a:rPr kumimoji="1" lang="ja-JP" altLang="en-US" sz="1400">
              <a:latin typeface="ＭＳ Ｐゴシック" pitchFamily="50" charset="-128"/>
              <a:ea typeface="ＭＳ Ｐゴシック" pitchFamily="50" charset="-128"/>
            </a:rPr>
            <a:t>歳出）がプラスであるため、黒字額となる。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一般会計は、標準財政規模（分母）の増加以上に実質収支額（分子）が増加したため、前年度比１．１７ポイント増加した。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下水道事業特別会計は、標準財政規模の増加以上に実質収支額（分子）が増加したため、前年度比０．５７ポイント増加した。</a:t>
          </a:r>
          <a:endParaRPr kumimoji="1"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介護保険事業特別会計は、標準財政規模の増加以上に実質収支額（分子）が増加したため、前年度比０．２９ポイント増加した。</a:t>
          </a:r>
          <a:endParaRPr kumimoji="1" lang="en-US" altLang="ja-JP" sz="1400">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国民健康保険事業特別会計は、実質収支額（分子）の減少及び標準財政規模の増加により、前年度比０．５９ポイント減少した。</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itchFamily="50" charset="-128"/>
              <a:ea typeface="ＭＳ Ｐゴシック" pitchFamily="50" charset="-128"/>
            </a:rPr>
            <a:t>　後期高齢者医療特別会計は、実質収支額（分子）の減少及び標準財政規模の増加により前年度比０．０２ポイント減少した。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opLeftCell="A25" workbookViewId="0">
      <selection activeCell="AY21" sqref="AY21:BM21"/>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66309724</v>
      </c>
      <c r="BO4" s="430"/>
      <c r="BP4" s="430"/>
      <c r="BQ4" s="430"/>
      <c r="BR4" s="430"/>
      <c r="BS4" s="430"/>
      <c r="BT4" s="430"/>
      <c r="BU4" s="431"/>
      <c r="BV4" s="429">
        <v>64142787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5.6</v>
      </c>
      <c r="CU4" s="436"/>
      <c r="CV4" s="436"/>
      <c r="CW4" s="436"/>
      <c r="CX4" s="436"/>
      <c r="CY4" s="436"/>
      <c r="CZ4" s="436"/>
      <c r="DA4" s="437"/>
      <c r="DB4" s="435">
        <v>4.5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64314417</v>
      </c>
      <c r="BO5" s="467"/>
      <c r="BP5" s="467"/>
      <c r="BQ5" s="467"/>
      <c r="BR5" s="467"/>
      <c r="BS5" s="467"/>
      <c r="BT5" s="467"/>
      <c r="BU5" s="468"/>
      <c r="BV5" s="466">
        <v>62596088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92.7</v>
      </c>
      <c r="CU5" s="464"/>
      <c r="CV5" s="464"/>
      <c r="CW5" s="464"/>
      <c r="CX5" s="464"/>
      <c r="CY5" s="464"/>
      <c r="CZ5" s="464"/>
      <c r="DA5" s="465"/>
      <c r="DB5" s="463">
        <v>93</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1995307</v>
      </c>
      <c r="BO6" s="467"/>
      <c r="BP6" s="467"/>
      <c r="BQ6" s="467"/>
      <c r="BR6" s="467"/>
      <c r="BS6" s="467"/>
      <c r="BT6" s="467"/>
      <c r="BU6" s="468"/>
      <c r="BV6" s="466">
        <v>1546699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96.5</v>
      </c>
      <c r="CU6" s="504"/>
      <c r="CV6" s="504"/>
      <c r="CW6" s="504"/>
      <c r="CX6" s="504"/>
      <c r="CY6" s="504"/>
      <c r="CZ6" s="504"/>
      <c r="DA6" s="505"/>
      <c r="DB6" s="503">
        <v>96.6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8030</v>
      </c>
      <c r="BO7" s="467"/>
      <c r="BP7" s="467"/>
      <c r="BQ7" s="467"/>
      <c r="BR7" s="467"/>
      <c r="BS7" s="467"/>
      <c r="BT7" s="467"/>
      <c r="BU7" s="468"/>
      <c r="BV7" s="466">
        <v>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35242174</v>
      </c>
      <c r="CU7" s="467"/>
      <c r="CV7" s="467"/>
      <c r="CW7" s="467"/>
      <c r="CX7" s="467"/>
      <c r="CY7" s="467"/>
      <c r="CZ7" s="467"/>
      <c r="DA7" s="468"/>
      <c r="DB7" s="466">
        <v>34652409</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1987277</v>
      </c>
      <c r="BO8" s="467"/>
      <c r="BP8" s="467"/>
      <c r="BQ8" s="467"/>
      <c r="BR8" s="467"/>
      <c r="BS8" s="467"/>
      <c r="BT8" s="467"/>
      <c r="BU8" s="468"/>
      <c r="BV8" s="466">
        <v>1546699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0.97</v>
      </c>
      <c r="CU8" s="507"/>
      <c r="CV8" s="507"/>
      <c r="CW8" s="507"/>
      <c r="CX8" s="507"/>
      <c r="CY8" s="507"/>
      <c r="CZ8" s="507"/>
      <c r="DA8" s="508"/>
      <c r="DB8" s="506">
        <v>0.98</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190005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440578</v>
      </c>
      <c r="BO9" s="467"/>
      <c r="BP9" s="467"/>
      <c r="BQ9" s="467"/>
      <c r="BR9" s="467"/>
      <c r="BS9" s="467"/>
      <c r="BT9" s="467"/>
      <c r="BU9" s="468"/>
      <c r="BV9" s="466">
        <v>-95609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8.6</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187035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773503</v>
      </c>
      <c r="BO10" s="467"/>
      <c r="BP10" s="467"/>
      <c r="BQ10" s="467"/>
      <c r="BR10" s="467"/>
      <c r="BS10" s="467"/>
      <c r="BT10" s="467"/>
      <c r="BU10" s="468"/>
      <c r="BV10" s="466">
        <v>821318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193596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125</v>
      </c>
      <c r="AV12" s="499"/>
      <c r="AW12" s="499"/>
      <c r="AX12" s="499"/>
      <c r="AY12" s="500" t="s">
        <v>134</v>
      </c>
      <c r="AZ12" s="501"/>
      <c r="BA12" s="501"/>
      <c r="BB12" s="501"/>
      <c r="BC12" s="501"/>
      <c r="BD12" s="501"/>
      <c r="BE12" s="501"/>
      <c r="BF12" s="501"/>
      <c r="BG12" s="501"/>
      <c r="BH12" s="501"/>
      <c r="BI12" s="501"/>
      <c r="BJ12" s="501"/>
      <c r="BK12" s="501"/>
      <c r="BL12" s="501"/>
      <c r="BM12" s="502"/>
      <c r="BN12" s="466">
        <v>620000</v>
      </c>
      <c r="BO12" s="467"/>
      <c r="BP12" s="467"/>
      <c r="BQ12" s="467"/>
      <c r="BR12" s="467"/>
      <c r="BS12" s="467"/>
      <c r="BT12" s="467"/>
      <c r="BU12" s="468"/>
      <c r="BV12" s="466">
        <v>500000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188392</v>
      </c>
      <c r="S13" s="548"/>
      <c r="T13" s="548"/>
      <c r="U13" s="548"/>
      <c r="V13" s="549"/>
      <c r="W13" s="482" t="s">
        <v>137</v>
      </c>
      <c r="X13" s="483"/>
      <c r="Y13" s="483"/>
      <c r="Z13" s="483"/>
      <c r="AA13" s="483"/>
      <c r="AB13" s="473"/>
      <c r="AC13" s="517">
        <v>645</v>
      </c>
      <c r="AD13" s="518"/>
      <c r="AE13" s="518"/>
      <c r="AF13" s="518"/>
      <c r="AG13" s="557"/>
      <c r="AH13" s="517">
        <v>650</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594081</v>
      </c>
      <c r="BO13" s="467"/>
      <c r="BP13" s="467"/>
      <c r="BQ13" s="467"/>
      <c r="BR13" s="467"/>
      <c r="BS13" s="467"/>
      <c r="BT13" s="467"/>
      <c r="BU13" s="468"/>
      <c r="BV13" s="466">
        <v>225709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191308</v>
      </c>
      <c r="S14" s="548"/>
      <c r="T14" s="548"/>
      <c r="U14" s="548"/>
      <c r="V14" s="549"/>
      <c r="W14" s="456"/>
      <c r="X14" s="457"/>
      <c r="Y14" s="457"/>
      <c r="Z14" s="457"/>
      <c r="AA14" s="457"/>
      <c r="AB14" s="446"/>
      <c r="AC14" s="550">
        <v>0.8</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128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186310</v>
      </c>
      <c r="S15" s="548"/>
      <c r="T15" s="548"/>
      <c r="U15" s="548"/>
      <c r="V15" s="549"/>
      <c r="W15" s="482" t="s">
        <v>144</v>
      </c>
      <c r="X15" s="483"/>
      <c r="Y15" s="483"/>
      <c r="Z15" s="483"/>
      <c r="AA15" s="483"/>
      <c r="AB15" s="473"/>
      <c r="AC15" s="517">
        <v>13913</v>
      </c>
      <c r="AD15" s="518"/>
      <c r="AE15" s="518"/>
      <c r="AF15" s="518"/>
      <c r="AG15" s="557"/>
      <c r="AH15" s="517">
        <v>14261</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25576945</v>
      </c>
      <c r="BO15" s="430"/>
      <c r="BP15" s="430"/>
      <c r="BQ15" s="430"/>
      <c r="BR15" s="430"/>
      <c r="BS15" s="430"/>
      <c r="BT15" s="430"/>
      <c r="BU15" s="431"/>
      <c r="BV15" s="429">
        <v>25336408</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18.2</v>
      </c>
      <c r="AD16" s="551"/>
      <c r="AE16" s="551"/>
      <c r="AF16" s="551"/>
      <c r="AG16" s="552"/>
      <c r="AH16" s="550">
        <v>19.600000000000001</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26290421</v>
      </c>
      <c r="BO16" s="467"/>
      <c r="BP16" s="467"/>
      <c r="BQ16" s="467"/>
      <c r="BR16" s="467"/>
      <c r="BS16" s="467"/>
      <c r="BT16" s="467"/>
      <c r="BU16" s="468"/>
      <c r="BV16" s="466">
        <v>26046231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61760</v>
      </c>
      <c r="AD17" s="518"/>
      <c r="AE17" s="518"/>
      <c r="AF17" s="518"/>
      <c r="AG17" s="557"/>
      <c r="AH17" s="517">
        <v>57759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32986531</v>
      </c>
      <c r="BO17" s="467"/>
      <c r="BP17" s="467"/>
      <c r="BQ17" s="467"/>
      <c r="BR17" s="467"/>
      <c r="BS17" s="467"/>
      <c r="BT17" s="467"/>
      <c r="BU17" s="468"/>
      <c r="BV17" s="466">
        <v>32613705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20.51</v>
      </c>
      <c r="M18" s="579"/>
      <c r="N18" s="579"/>
      <c r="O18" s="579"/>
      <c r="P18" s="579"/>
      <c r="Q18" s="579"/>
      <c r="R18" s="580"/>
      <c r="S18" s="580"/>
      <c r="T18" s="580"/>
      <c r="U18" s="580"/>
      <c r="V18" s="581"/>
      <c r="W18" s="484"/>
      <c r="X18" s="485"/>
      <c r="Y18" s="485"/>
      <c r="Z18" s="485"/>
      <c r="AA18" s="485"/>
      <c r="AB18" s="476"/>
      <c r="AC18" s="582">
        <v>80.900000000000006</v>
      </c>
      <c r="AD18" s="583"/>
      <c r="AE18" s="583"/>
      <c r="AF18" s="583"/>
      <c r="AG18" s="584"/>
      <c r="AH18" s="582">
        <v>79.5</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33428537</v>
      </c>
      <c r="BO18" s="467"/>
      <c r="BP18" s="467"/>
      <c r="BQ18" s="467"/>
      <c r="BR18" s="467"/>
      <c r="BS18" s="467"/>
      <c r="BT18" s="467"/>
      <c r="BU18" s="468"/>
      <c r="BV18" s="466">
        <v>33474971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9264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41572317</v>
      </c>
      <c r="BO19" s="467"/>
      <c r="BP19" s="467"/>
      <c r="BQ19" s="467"/>
      <c r="BR19" s="467"/>
      <c r="BS19" s="467"/>
      <c r="BT19" s="467"/>
      <c r="BU19" s="468"/>
      <c r="BV19" s="466">
        <v>41745089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82888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26449459</v>
      </c>
      <c r="BO23" s="467"/>
      <c r="BP23" s="467"/>
      <c r="BQ23" s="467"/>
      <c r="BR23" s="467"/>
      <c r="BS23" s="467"/>
      <c r="BT23" s="467"/>
      <c r="BU23" s="468"/>
      <c r="BV23" s="466">
        <v>26523298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10500</v>
      </c>
      <c r="R24" s="518"/>
      <c r="S24" s="518"/>
      <c r="T24" s="518"/>
      <c r="U24" s="518"/>
      <c r="V24" s="557"/>
      <c r="W24" s="616"/>
      <c r="X24" s="604"/>
      <c r="Y24" s="605"/>
      <c r="Z24" s="516" t="s">
        <v>168</v>
      </c>
      <c r="AA24" s="496"/>
      <c r="AB24" s="496"/>
      <c r="AC24" s="496"/>
      <c r="AD24" s="496"/>
      <c r="AE24" s="496"/>
      <c r="AF24" s="496"/>
      <c r="AG24" s="497"/>
      <c r="AH24" s="517">
        <v>886</v>
      </c>
      <c r="AI24" s="518"/>
      <c r="AJ24" s="518"/>
      <c r="AK24" s="518"/>
      <c r="AL24" s="557"/>
      <c r="AM24" s="517">
        <v>2727108</v>
      </c>
      <c r="AN24" s="518"/>
      <c r="AO24" s="518"/>
      <c r="AP24" s="518"/>
      <c r="AQ24" s="518"/>
      <c r="AR24" s="557"/>
      <c r="AS24" s="517">
        <v>3078</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18890251</v>
      </c>
      <c r="BO24" s="467"/>
      <c r="BP24" s="467"/>
      <c r="BQ24" s="467"/>
      <c r="BR24" s="467"/>
      <c r="BS24" s="467"/>
      <c r="BT24" s="467"/>
      <c r="BU24" s="468"/>
      <c r="BV24" s="466">
        <v>19023035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9000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5033842</v>
      </c>
      <c r="BO25" s="430"/>
      <c r="BP25" s="430"/>
      <c r="BQ25" s="430"/>
      <c r="BR25" s="430"/>
      <c r="BS25" s="430"/>
      <c r="BT25" s="430"/>
      <c r="BU25" s="431"/>
      <c r="BV25" s="429">
        <v>3551569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8100</v>
      </c>
      <c r="R26" s="518"/>
      <c r="S26" s="518"/>
      <c r="T26" s="518"/>
      <c r="U26" s="518"/>
      <c r="V26" s="557"/>
      <c r="W26" s="616"/>
      <c r="X26" s="604"/>
      <c r="Y26" s="605"/>
      <c r="Z26" s="516" t="s">
        <v>175</v>
      </c>
      <c r="AA26" s="626"/>
      <c r="AB26" s="626"/>
      <c r="AC26" s="626"/>
      <c r="AD26" s="626"/>
      <c r="AE26" s="626"/>
      <c r="AF26" s="626"/>
      <c r="AG26" s="627"/>
      <c r="AH26" s="517">
        <v>65</v>
      </c>
      <c r="AI26" s="518"/>
      <c r="AJ26" s="518"/>
      <c r="AK26" s="518"/>
      <c r="AL26" s="557"/>
      <c r="AM26" s="517">
        <v>207480</v>
      </c>
      <c r="AN26" s="518"/>
      <c r="AO26" s="518"/>
      <c r="AP26" s="518"/>
      <c r="AQ26" s="518"/>
      <c r="AR26" s="557"/>
      <c r="AS26" s="517">
        <v>3192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v>54000</v>
      </c>
      <c r="BO26" s="467"/>
      <c r="BP26" s="467"/>
      <c r="BQ26" s="467"/>
      <c r="BR26" s="467"/>
      <c r="BS26" s="467"/>
      <c r="BT26" s="467"/>
      <c r="BU26" s="468"/>
      <c r="BV26" s="466">
        <v>42000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6500</v>
      </c>
      <c r="R27" s="518"/>
      <c r="S27" s="518"/>
      <c r="T27" s="518"/>
      <c r="U27" s="518"/>
      <c r="V27" s="557"/>
      <c r="W27" s="616"/>
      <c r="X27" s="604"/>
      <c r="Y27" s="605"/>
      <c r="Z27" s="516" t="s">
        <v>178</v>
      </c>
      <c r="AA27" s="496"/>
      <c r="AB27" s="496"/>
      <c r="AC27" s="496"/>
      <c r="AD27" s="496"/>
      <c r="AE27" s="496"/>
      <c r="AF27" s="496"/>
      <c r="AG27" s="497"/>
      <c r="AH27" s="517">
        <v>3</v>
      </c>
      <c r="AI27" s="518"/>
      <c r="AJ27" s="518"/>
      <c r="AK27" s="518"/>
      <c r="AL27" s="557"/>
      <c r="AM27" s="517">
        <v>12467</v>
      </c>
      <c r="AN27" s="518"/>
      <c r="AO27" s="518"/>
      <c r="AP27" s="518"/>
      <c r="AQ27" s="518"/>
      <c r="AR27" s="557"/>
      <c r="AS27" s="517">
        <v>4156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100000</v>
      </c>
      <c r="BO27" s="640"/>
      <c r="BP27" s="640"/>
      <c r="BQ27" s="640"/>
      <c r="BR27" s="640"/>
      <c r="BS27" s="640"/>
      <c r="BT27" s="640"/>
      <c r="BU27" s="641"/>
      <c r="BV27" s="639">
        <v>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5800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128</v>
      </c>
      <c r="AN28" s="518"/>
      <c r="AO28" s="518"/>
      <c r="AP28" s="518"/>
      <c r="AQ28" s="518"/>
      <c r="AR28" s="557"/>
      <c r="AS28" s="517" t="s">
        <v>172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3017362</v>
      </c>
      <c r="BO28" s="430"/>
      <c r="BP28" s="430"/>
      <c r="BQ28" s="430"/>
      <c r="BR28" s="430"/>
      <c r="BS28" s="430"/>
      <c r="BT28" s="430"/>
      <c r="BU28" s="431"/>
      <c r="BV28" s="429">
        <v>2863859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26</v>
      </c>
      <c r="M29" s="518"/>
      <c r="N29" s="518"/>
      <c r="O29" s="518"/>
      <c r="P29" s="557"/>
      <c r="Q29" s="517">
        <v>5500</v>
      </c>
      <c r="R29" s="518"/>
      <c r="S29" s="518"/>
      <c r="T29" s="518"/>
      <c r="U29" s="518"/>
      <c r="V29" s="557"/>
      <c r="W29" s="617"/>
      <c r="X29" s="618"/>
      <c r="Y29" s="619"/>
      <c r="Z29" s="516" t="s">
        <v>184</v>
      </c>
      <c r="AA29" s="496"/>
      <c r="AB29" s="496"/>
      <c r="AC29" s="496"/>
      <c r="AD29" s="496"/>
      <c r="AE29" s="496"/>
      <c r="AF29" s="496"/>
      <c r="AG29" s="497"/>
      <c r="AH29" s="517">
        <v>889</v>
      </c>
      <c r="AI29" s="518"/>
      <c r="AJ29" s="518"/>
      <c r="AK29" s="518"/>
      <c r="AL29" s="557"/>
      <c r="AM29" s="517">
        <v>2739575</v>
      </c>
      <c r="AN29" s="518"/>
      <c r="AO29" s="518"/>
      <c r="AP29" s="518"/>
      <c r="AQ29" s="518"/>
      <c r="AR29" s="557"/>
      <c r="AS29" s="517">
        <v>3082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4800</v>
      </c>
      <c r="BO29" s="467"/>
      <c r="BP29" s="467"/>
      <c r="BQ29" s="467"/>
      <c r="BR29" s="467"/>
      <c r="BS29" s="467"/>
      <c r="BT29" s="467"/>
      <c r="BU29" s="468"/>
      <c r="BV29" s="466">
        <v>104749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7665296</v>
      </c>
      <c r="BO30" s="640"/>
      <c r="BP30" s="640"/>
      <c r="BQ30" s="640"/>
      <c r="BR30" s="640"/>
      <c r="BS30" s="640"/>
      <c r="BT30" s="640"/>
      <c r="BU30" s="641"/>
      <c r="BV30" s="639">
        <v>6935809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東京たま広域資源循環組合（一般会計）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小平市文化振興財団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小平・村山・大和衛生組合（一般会計）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小平市土地開発公社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多摩六都科学館組合（一般会計）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病院事業会計（一般会計）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10</v>
      </c>
      <c r="BX38" s="652"/>
      <c r="BY38" s="653" t="str">
        <f>IF('各会計、関係団体の財政状況及び健全化判断比率'!B72="","",'各会計、関係団体の財政状況及び健全化判断比率'!B72)</f>
        <v>東京都四市競艇事業組合（一般会計）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11</v>
      </c>
      <c r="BX39" s="652"/>
      <c r="BY39" s="653" t="str">
        <f>IF('各会計、関係団体の財政状況及び健全化判断比率'!B73="","",'各会計、関係団体の財政状況及び健全化判断比率'!B73)</f>
        <v>東京都十一市競輪事業組合（一般会計）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12</v>
      </c>
      <c r="BX40" s="652"/>
      <c r="BY40" s="653" t="str">
        <f>IF('各会計、関係団体の財政状況及び健全化判断比率'!B74="","",'各会計、関係団体の財政状況及び健全化判断比率'!B74)</f>
        <v>東京市町村総合事務組合（一般会計）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13</v>
      </c>
      <c r="BX41" s="652"/>
      <c r="BY41" s="653" t="str">
        <f>IF('各会計、関係団体の財政状況及び健全化判断比率'!B75="","",'各会計、関係団体の財政状況及び健全化判断比率'!B75)</f>
        <v>東京市町村総合事務組合（交通災害共済事務特別会計）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14</v>
      </c>
      <c r="BX42" s="652"/>
      <c r="BY42" s="653" t="str">
        <f>IF('各会計、関係団体の財政状況及び健全化判断比率'!B76="","",'各会計、関係団体の財政状況及び健全化判断比率'!B76)</f>
        <v>湖南衛生組合（一般会計）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15</v>
      </c>
      <c r="BX43" s="652"/>
      <c r="BY43" s="653" t="str">
        <f>IF('各会計、関係団体の財政状況及び健全化判断比率'!B77="","",'各会計、関係団体の財政状況及び健全化判断比率'!B77)</f>
        <v>東京都後期高齢者医療広域連合（一般会計）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EHUa2jGe4qppsmYQHE6tyyoStntes9RgXPFegofyERoOJCwbXYoLJr6o0b939geUAift/xwYKVxrkFN3M++wlQ==" saltValue="KstVpNXwVH/3SphbbM6j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election activeCell="J43" sqref="J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563</v>
      </c>
      <c r="D34" s="1244"/>
      <c r="E34" s="1245"/>
      <c r="F34" s="32">
        <v>3.65</v>
      </c>
      <c r="G34" s="33">
        <v>3.41</v>
      </c>
      <c r="H34" s="33">
        <v>4.75</v>
      </c>
      <c r="I34" s="33">
        <v>4.46</v>
      </c>
      <c r="J34" s="34">
        <v>5.63</v>
      </c>
      <c r="K34" s="22"/>
      <c r="L34" s="22"/>
      <c r="M34" s="22"/>
      <c r="N34" s="22"/>
      <c r="O34" s="22"/>
      <c r="P34" s="22"/>
    </row>
    <row r="35" spans="1:16" ht="39" customHeight="1">
      <c r="A35" s="22"/>
      <c r="B35" s="35"/>
      <c r="C35" s="1238" t="s">
        <v>564</v>
      </c>
      <c r="D35" s="1239"/>
      <c r="E35" s="1240"/>
      <c r="F35" s="36">
        <v>0.38</v>
      </c>
      <c r="G35" s="37">
        <v>0.82</v>
      </c>
      <c r="H35" s="37">
        <v>0.73</v>
      </c>
      <c r="I35" s="37">
        <v>0.52</v>
      </c>
      <c r="J35" s="38">
        <v>1.0900000000000001</v>
      </c>
      <c r="K35" s="22"/>
      <c r="L35" s="22"/>
      <c r="M35" s="22"/>
      <c r="N35" s="22"/>
      <c r="O35" s="22"/>
      <c r="P35" s="22"/>
    </row>
    <row r="36" spans="1:16" ht="39" customHeight="1">
      <c r="A36" s="22"/>
      <c r="B36" s="35"/>
      <c r="C36" s="1238" t="s">
        <v>565</v>
      </c>
      <c r="D36" s="1239"/>
      <c r="E36" s="1240"/>
      <c r="F36" s="36">
        <v>0.48</v>
      </c>
      <c r="G36" s="37">
        <v>0.5</v>
      </c>
      <c r="H36" s="37">
        <v>0.79</v>
      </c>
      <c r="I36" s="37">
        <v>0.39</v>
      </c>
      <c r="J36" s="38">
        <v>0.68</v>
      </c>
      <c r="K36" s="22"/>
      <c r="L36" s="22"/>
      <c r="M36" s="22"/>
      <c r="N36" s="22"/>
      <c r="O36" s="22"/>
      <c r="P36" s="22"/>
    </row>
    <row r="37" spans="1:16" ht="39" customHeight="1">
      <c r="A37" s="22"/>
      <c r="B37" s="35"/>
      <c r="C37" s="1238" t="s">
        <v>566</v>
      </c>
      <c r="D37" s="1239"/>
      <c r="E37" s="1240"/>
      <c r="F37" s="36">
        <v>0.81</v>
      </c>
      <c r="G37" s="37">
        <v>0.77</v>
      </c>
      <c r="H37" s="37">
        <v>0.68</v>
      </c>
      <c r="I37" s="37">
        <v>1.04</v>
      </c>
      <c r="J37" s="38">
        <v>0.45</v>
      </c>
      <c r="K37" s="22"/>
      <c r="L37" s="22"/>
      <c r="M37" s="22"/>
      <c r="N37" s="22"/>
      <c r="O37" s="22"/>
      <c r="P37" s="22"/>
    </row>
    <row r="38" spans="1:16" ht="39" customHeight="1">
      <c r="A38" s="22"/>
      <c r="B38" s="35"/>
      <c r="C38" s="1238" t="s">
        <v>567</v>
      </c>
      <c r="D38" s="1239"/>
      <c r="E38" s="1240"/>
      <c r="F38" s="36">
        <v>0.14000000000000001</v>
      </c>
      <c r="G38" s="37">
        <v>0.11</v>
      </c>
      <c r="H38" s="37">
        <v>0.14000000000000001</v>
      </c>
      <c r="I38" s="37">
        <v>0.09</v>
      </c>
      <c r="J38" s="38">
        <v>7.0000000000000007E-2</v>
      </c>
      <c r="K38" s="22"/>
      <c r="L38" s="22"/>
      <c r="M38" s="22"/>
      <c r="N38" s="22"/>
      <c r="O38" s="22"/>
      <c r="P38" s="22"/>
    </row>
    <row r="39" spans="1:16" ht="39" customHeight="1">
      <c r="A39" s="22"/>
      <c r="B39" s="35"/>
      <c r="C39" s="1238"/>
      <c r="D39" s="1239"/>
      <c r="E39" s="1240"/>
      <c r="F39" s="36"/>
      <c r="G39" s="37"/>
      <c r="H39" s="37"/>
      <c r="I39" s="37"/>
      <c r="J39" s="38"/>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568</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569</v>
      </c>
      <c r="D43" s="1242"/>
      <c r="E43" s="1243"/>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Ef7tNm3AMjJ2AYg2SFu2HENDfT2l7YFTay1EhQyvBOzs2hmzAZiFuPQglAsxsi91o8y/oRxWP1lG6zX36bQBmw==" saltValue="BpJP+25DJfMRTzrROB1f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62"/>
  <sheetViews>
    <sheetView showGridLines="0" topLeftCell="C40" zoomScale="70" zoomScaleNormal="70" zoomScaleSheetLayoutView="55" workbookViewId="0">
      <selection activeCell="P58" sqref="P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6" t="s">
        <v>11</v>
      </c>
      <c r="C45" s="1247"/>
      <c r="D45" s="58"/>
      <c r="E45" s="1252" t="s">
        <v>12</v>
      </c>
      <c r="F45" s="1252"/>
      <c r="G45" s="1252"/>
      <c r="H45" s="1252"/>
      <c r="I45" s="1252"/>
      <c r="J45" s="1253"/>
      <c r="K45" s="59">
        <v>3979</v>
      </c>
      <c r="L45" s="60">
        <v>3429</v>
      </c>
      <c r="M45" s="60">
        <v>3399</v>
      </c>
      <c r="N45" s="60">
        <v>3517</v>
      </c>
      <c r="O45" s="61">
        <v>3566</v>
      </c>
      <c r="P45" s="48"/>
      <c r="Q45" s="48"/>
      <c r="R45" s="48"/>
      <c r="S45" s="48"/>
      <c r="T45" s="48"/>
      <c r="U45" s="48"/>
    </row>
    <row r="46" spans="1:21" ht="30.75" customHeight="1">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c r="A48" s="48"/>
      <c r="B48" s="1248"/>
      <c r="C48" s="1249"/>
      <c r="D48" s="62"/>
      <c r="E48" s="1254" t="s">
        <v>15</v>
      </c>
      <c r="F48" s="1254"/>
      <c r="G48" s="1254"/>
      <c r="H48" s="1254"/>
      <c r="I48" s="1254"/>
      <c r="J48" s="1255"/>
      <c r="K48" s="63">
        <v>940</v>
      </c>
      <c r="L48" s="64">
        <v>983</v>
      </c>
      <c r="M48" s="64">
        <v>1019</v>
      </c>
      <c r="N48" s="64">
        <v>798</v>
      </c>
      <c r="O48" s="65">
        <v>626</v>
      </c>
      <c r="P48" s="48"/>
      <c r="Q48" s="48"/>
      <c r="R48" s="48"/>
      <c r="S48" s="48"/>
      <c r="T48" s="48"/>
      <c r="U48" s="48"/>
    </row>
    <row r="49" spans="1:21" ht="30.75" customHeight="1">
      <c r="A49" s="48"/>
      <c r="B49" s="1248"/>
      <c r="C49" s="1249"/>
      <c r="D49" s="62"/>
      <c r="E49" s="1254" t="s">
        <v>16</v>
      </c>
      <c r="F49" s="1254"/>
      <c r="G49" s="1254"/>
      <c r="H49" s="1254"/>
      <c r="I49" s="1254"/>
      <c r="J49" s="1255"/>
      <c r="K49" s="63">
        <v>171</v>
      </c>
      <c r="L49" s="64">
        <v>168</v>
      </c>
      <c r="M49" s="64">
        <v>149</v>
      </c>
      <c r="N49" s="64">
        <v>137</v>
      </c>
      <c r="O49" s="65">
        <v>123</v>
      </c>
      <c r="P49" s="48"/>
      <c r="Q49" s="48"/>
      <c r="R49" s="48"/>
      <c r="S49" s="48"/>
      <c r="T49" s="48"/>
      <c r="U49" s="48"/>
    </row>
    <row r="50" spans="1:21" ht="30.75" customHeight="1">
      <c r="A50" s="48"/>
      <c r="B50" s="1248"/>
      <c r="C50" s="1249"/>
      <c r="D50" s="62"/>
      <c r="E50" s="1254" t="s">
        <v>17</v>
      </c>
      <c r="F50" s="1254"/>
      <c r="G50" s="1254"/>
      <c r="H50" s="1254"/>
      <c r="I50" s="1254"/>
      <c r="J50" s="1255"/>
      <c r="K50" s="63">
        <v>156</v>
      </c>
      <c r="L50" s="64">
        <v>112</v>
      </c>
      <c r="M50" s="64">
        <v>71</v>
      </c>
      <c r="N50" s="64">
        <v>71</v>
      </c>
      <c r="O50" s="65">
        <v>71</v>
      </c>
      <c r="P50" s="48"/>
      <c r="Q50" s="48"/>
      <c r="R50" s="48"/>
      <c r="S50" s="48"/>
      <c r="T50" s="48"/>
      <c r="U50" s="48"/>
    </row>
    <row r="51" spans="1:21" ht="30.75" customHeight="1">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c r="A52" s="48"/>
      <c r="B52" s="1256" t="s">
        <v>19</v>
      </c>
      <c r="C52" s="1257"/>
      <c r="D52" s="66"/>
      <c r="E52" s="1254" t="s">
        <v>20</v>
      </c>
      <c r="F52" s="1254"/>
      <c r="G52" s="1254"/>
      <c r="H52" s="1254"/>
      <c r="I52" s="1254"/>
      <c r="J52" s="1255"/>
      <c r="K52" s="63">
        <v>4975</v>
      </c>
      <c r="L52" s="64">
        <v>4550</v>
      </c>
      <c r="M52" s="64">
        <v>4443</v>
      </c>
      <c r="N52" s="64">
        <v>4120</v>
      </c>
      <c r="O52" s="65">
        <v>3817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271</v>
      </c>
      <c r="L53" s="69">
        <v>142</v>
      </c>
      <c r="M53" s="69">
        <v>195</v>
      </c>
      <c r="N53" s="69">
        <v>403</v>
      </c>
      <c r="O53" s="70">
        <v>569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62" t="s">
        <v>25</v>
      </c>
      <c r="C57" s="1263"/>
      <c r="D57" s="1266" t="s">
        <v>26</v>
      </c>
      <c r="E57" s="1267"/>
      <c r="F57" s="1267"/>
      <c r="G57" s="1267"/>
      <c r="H57" s="1267"/>
      <c r="I57" s="1267"/>
      <c r="J57" s="1268"/>
      <c r="K57" s="82" t="s">
        <v>579</v>
      </c>
      <c r="L57" s="83" t="s">
        <v>579</v>
      </c>
      <c r="M57" s="83" t="s">
        <v>579</v>
      </c>
      <c r="N57" s="83" t="s">
        <v>579</v>
      </c>
      <c r="O57" s="84" t="s">
        <v>580</v>
      </c>
    </row>
    <row r="58" spans="1:21" ht="31.5" customHeight="1" thickBot="1">
      <c r="B58" s="1264"/>
      <c r="C58" s="1265"/>
      <c r="D58" s="1269" t="s">
        <v>27</v>
      </c>
      <c r="E58" s="1270"/>
      <c r="F58" s="1270"/>
      <c r="G58" s="1270"/>
      <c r="H58" s="1270"/>
      <c r="I58" s="1270"/>
      <c r="J58" s="1271"/>
      <c r="K58" s="85" t="s">
        <v>579</v>
      </c>
      <c r="L58" s="86" t="s">
        <v>579</v>
      </c>
      <c r="M58" s="86" t="s">
        <v>579</v>
      </c>
      <c r="N58" s="86" t="s">
        <v>579</v>
      </c>
      <c r="O58" s="87" t="s">
        <v>579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mMqwSVsytkoQgzH09q4HMEjxceeWLxlhF4eJTCYzrc0YtudbgGq8Mfhpgfa08elazCmBhc5t5sLThmnrM1m7w==" saltValue="P0M6WfPNAL7BzEU/28OX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A25" zoomScale="60" zoomScaleNormal="60" zoomScaleSheetLayoutView="100" workbookViewId="0">
      <selection activeCell="E42" sqref="E42:H4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72" t="s">
        <v>30</v>
      </c>
      <c r="C41" s="1273"/>
      <c r="D41" s="101"/>
      <c r="E41" s="1278" t="s">
        <v>31</v>
      </c>
      <c r="F41" s="1278"/>
      <c r="G41" s="1278"/>
      <c r="H41" s="1279"/>
      <c r="I41" s="102">
        <v>29508</v>
      </c>
      <c r="J41" s="103">
        <v>29087</v>
      </c>
      <c r="K41" s="103">
        <v>27550</v>
      </c>
      <c r="L41" s="103">
        <v>26523</v>
      </c>
      <c r="M41" s="104">
        <v>26449</v>
      </c>
    </row>
    <row r="42" spans="2:13" ht="27.75" customHeight="1">
      <c r="B42" s="1274"/>
      <c r="C42" s="1275"/>
      <c r="D42" s="105"/>
      <c r="E42" s="1280" t="s">
        <v>32</v>
      </c>
      <c r="F42" s="1280"/>
      <c r="G42" s="1280"/>
      <c r="H42" s="1281"/>
      <c r="I42" s="106">
        <v>872</v>
      </c>
      <c r="J42" s="107">
        <v>743</v>
      </c>
      <c r="K42" s="107">
        <v>626</v>
      </c>
      <c r="L42" s="107">
        <v>555</v>
      </c>
      <c r="M42" s="108">
        <v>854</v>
      </c>
    </row>
    <row r="43" spans="2:13" ht="27.75" customHeight="1">
      <c r="B43" s="1274"/>
      <c r="C43" s="1275"/>
      <c r="D43" s="105"/>
      <c r="E43" s="1280" t="s">
        <v>33</v>
      </c>
      <c r="F43" s="1280"/>
      <c r="G43" s="1280"/>
      <c r="H43" s="1281"/>
      <c r="I43" s="106">
        <v>5220</v>
      </c>
      <c r="J43" s="107">
        <v>4935</v>
      </c>
      <c r="K43" s="107">
        <v>5155</v>
      </c>
      <c r="L43" s="107">
        <v>5414</v>
      </c>
      <c r="M43" s="108">
        <v>5159</v>
      </c>
    </row>
    <row r="44" spans="2:13" ht="27.75" customHeight="1">
      <c r="B44" s="1274"/>
      <c r="C44" s="1275"/>
      <c r="D44" s="105"/>
      <c r="E44" s="1280" t="s">
        <v>34</v>
      </c>
      <c r="F44" s="1280"/>
      <c r="G44" s="1280"/>
      <c r="H44" s="1281"/>
      <c r="I44" s="106">
        <v>1289</v>
      </c>
      <c r="J44" s="107">
        <v>1197</v>
      </c>
      <c r="K44" s="107">
        <v>1067</v>
      </c>
      <c r="L44" s="107">
        <v>1260</v>
      </c>
      <c r="M44" s="108">
        <v>1678</v>
      </c>
    </row>
    <row r="45" spans="2:13" ht="27.75" customHeight="1">
      <c r="B45" s="1274"/>
      <c r="C45" s="1275"/>
      <c r="D45" s="105"/>
      <c r="E45" s="1280" t="s">
        <v>35</v>
      </c>
      <c r="F45" s="1280"/>
      <c r="G45" s="1280"/>
      <c r="H45" s="1281"/>
      <c r="I45" s="106">
        <v>5902</v>
      </c>
      <c r="J45" s="107">
        <v>5684</v>
      </c>
      <c r="K45" s="107">
        <v>5674</v>
      </c>
      <c r="L45" s="107">
        <v>5542</v>
      </c>
      <c r="M45" s="108">
        <v>5382</v>
      </c>
    </row>
    <row r="46" spans="2:13" ht="27.75" customHeight="1">
      <c r="B46" s="1274"/>
      <c r="C46" s="1275"/>
      <c r="D46" s="109"/>
      <c r="E46" s="1280" t="s">
        <v>36</v>
      </c>
      <c r="F46" s="1280"/>
      <c r="G46" s="1280"/>
      <c r="H46" s="1281"/>
      <c r="I46" s="106" t="s">
        <v>515</v>
      </c>
      <c r="J46" s="107" t="s">
        <v>515</v>
      </c>
      <c r="K46" s="107" t="s">
        <v>515</v>
      </c>
      <c r="L46" s="107" t="s">
        <v>515</v>
      </c>
      <c r="M46" s="108" t="s">
        <v>515</v>
      </c>
    </row>
    <row r="47" spans="2:13" ht="27.75" customHeight="1">
      <c r="B47" s="1274"/>
      <c r="C47" s="1275"/>
      <c r="D47" s="110"/>
      <c r="E47" s="1282" t="s">
        <v>37</v>
      </c>
      <c r="F47" s="1283"/>
      <c r="G47" s="1283"/>
      <c r="H47" s="1284"/>
      <c r="I47" s="106" t="s">
        <v>515</v>
      </c>
      <c r="J47" s="107" t="s">
        <v>515</v>
      </c>
      <c r="K47" s="107" t="s">
        <v>515</v>
      </c>
      <c r="L47" s="107" t="s">
        <v>515</v>
      </c>
      <c r="M47" s="108" t="s">
        <v>515</v>
      </c>
    </row>
    <row r="48" spans="2:13" ht="27.75" customHeight="1">
      <c r="B48" s="1274"/>
      <c r="C48" s="1275"/>
      <c r="D48" s="105"/>
      <c r="E48" s="1280" t="s">
        <v>38</v>
      </c>
      <c r="F48" s="1280"/>
      <c r="G48" s="1280"/>
      <c r="H48" s="1281"/>
      <c r="I48" s="106" t="s">
        <v>515</v>
      </c>
      <c r="J48" s="107" t="s">
        <v>515</v>
      </c>
      <c r="K48" s="107" t="s">
        <v>515</v>
      </c>
      <c r="L48" s="107" t="s">
        <v>515</v>
      </c>
      <c r="M48" s="108" t="s">
        <v>515</v>
      </c>
    </row>
    <row r="49" spans="2:13" ht="27.75" customHeight="1">
      <c r="B49" s="1276"/>
      <c r="C49" s="1277"/>
      <c r="D49" s="105"/>
      <c r="E49" s="1280" t="s">
        <v>39</v>
      </c>
      <c r="F49" s="1280"/>
      <c r="G49" s="1280"/>
      <c r="H49" s="1281"/>
      <c r="I49" s="106" t="s">
        <v>515</v>
      </c>
      <c r="J49" s="107" t="s">
        <v>515</v>
      </c>
      <c r="K49" s="107" t="s">
        <v>515</v>
      </c>
      <c r="L49" s="107" t="s">
        <v>515</v>
      </c>
      <c r="M49" s="108" t="s">
        <v>515</v>
      </c>
    </row>
    <row r="50" spans="2:13" ht="27.75" customHeight="1">
      <c r="B50" s="1285" t="s">
        <v>40</v>
      </c>
      <c r="C50" s="1286"/>
      <c r="D50" s="111"/>
      <c r="E50" s="1280" t="s">
        <v>41</v>
      </c>
      <c r="F50" s="1280"/>
      <c r="G50" s="1280"/>
      <c r="H50" s="1281"/>
      <c r="I50" s="106">
        <v>10303</v>
      </c>
      <c r="J50" s="107">
        <v>11179</v>
      </c>
      <c r="K50" s="107">
        <v>10394</v>
      </c>
      <c r="L50" s="107">
        <v>11279</v>
      </c>
      <c r="M50" s="108">
        <v>12277</v>
      </c>
    </row>
    <row r="51" spans="2:13" ht="27.75" customHeight="1">
      <c r="B51" s="1274"/>
      <c r="C51" s="1275"/>
      <c r="D51" s="105"/>
      <c r="E51" s="1280" t="s">
        <v>42</v>
      </c>
      <c r="F51" s="1280"/>
      <c r="G51" s="1280"/>
      <c r="H51" s="1281"/>
      <c r="I51" s="106">
        <v>8912</v>
      </c>
      <c r="J51" s="107">
        <v>7952</v>
      </c>
      <c r="K51" s="107">
        <v>7897</v>
      </c>
      <c r="L51" s="107">
        <v>7591</v>
      </c>
      <c r="M51" s="108">
        <v>7770</v>
      </c>
    </row>
    <row r="52" spans="2:13" ht="27.75" customHeight="1">
      <c r="B52" s="1276"/>
      <c r="C52" s="1277"/>
      <c r="D52" s="105"/>
      <c r="E52" s="1280" t="s">
        <v>43</v>
      </c>
      <c r="F52" s="1280"/>
      <c r="G52" s="1280"/>
      <c r="H52" s="1281"/>
      <c r="I52" s="106">
        <v>30884</v>
      </c>
      <c r="J52" s="107">
        <v>29460</v>
      </c>
      <c r="K52" s="107">
        <v>27893</v>
      </c>
      <c r="L52" s="107">
        <v>27114</v>
      </c>
      <c r="M52" s="108">
        <v>27026</v>
      </c>
    </row>
    <row r="53" spans="2:13" ht="27.75" customHeight="1" thickBot="1">
      <c r="B53" s="1287" t="s">
        <v>44</v>
      </c>
      <c r="C53" s="1288"/>
      <c r="D53" s="112"/>
      <c r="E53" s="1289" t="s">
        <v>45</v>
      </c>
      <c r="F53" s="1289"/>
      <c r="G53" s="1289"/>
      <c r="H53" s="1290"/>
      <c r="I53" s="113">
        <v>-7310</v>
      </c>
      <c r="J53" s="114">
        <v>-6945</v>
      </c>
      <c r="K53" s="114">
        <v>-6111</v>
      </c>
      <c r="L53" s="114">
        <v>-6690</v>
      </c>
      <c r="M53" s="115">
        <v>-7551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dvA3OtcwZ+F3HCu3yblcC3epINqGS/xJ9AU4U5xLqpPCElGtdPKQAvaHZDajI589CM+SiXQa4mgEHZCZKPb0A==" saltValue="VRWDmjG41PxzVoQBrDEO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election activeCell="N9" sqref="N9"/>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99" t="s">
        <v>48</v>
      </c>
      <c r="D55" s="1299"/>
      <c r="E55" s="1300"/>
      <c r="F55" s="127">
        <v>2543</v>
      </c>
      <c r="G55" s="127">
        <v>2864</v>
      </c>
      <c r="H55" s="128">
        <v>3017</v>
      </c>
    </row>
    <row r="56" spans="2:8" ht="52.5" customHeight="1">
      <c r="B56" s="129"/>
      <c r="C56" s="1301" t="s">
        <v>49</v>
      </c>
      <c r="D56" s="1301"/>
      <c r="E56" s="1302"/>
      <c r="F56" s="130">
        <v>205</v>
      </c>
      <c r="G56" s="130">
        <v>105</v>
      </c>
      <c r="H56" s="131">
        <v>5</v>
      </c>
    </row>
    <row r="57" spans="2:8" ht="53.25" customHeight="1">
      <c r="B57" s="129"/>
      <c r="C57" s="1303" t="s">
        <v>50</v>
      </c>
      <c r="D57" s="1303"/>
      <c r="E57" s="1304"/>
      <c r="F57" s="132">
        <v>6323</v>
      </c>
      <c r="G57" s="132">
        <v>6936</v>
      </c>
      <c r="H57" s="133">
        <v>7665</v>
      </c>
    </row>
    <row r="58" spans="2:8" ht="45.75" customHeight="1">
      <c r="B58" s="134"/>
      <c r="C58" s="1291" t="s">
        <v>596</v>
      </c>
      <c r="D58" s="1292"/>
      <c r="E58" s="1293"/>
      <c r="F58" s="135">
        <v>2541</v>
      </c>
      <c r="G58" s="135">
        <v>3149</v>
      </c>
      <c r="H58" s="136">
        <v>3921</v>
      </c>
    </row>
    <row r="59" spans="2:8" ht="45.75" customHeight="1">
      <c r="B59" s="134"/>
      <c r="C59" s="1291" t="s">
        <v>575</v>
      </c>
      <c r="D59" s="1292"/>
      <c r="E59" s="1293"/>
      <c r="F59" s="135">
        <v>2150</v>
      </c>
      <c r="G59" s="135">
        <v>2216</v>
      </c>
      <c r="H59" s="136">
        <v>2219</v>
      </c>
    </row>
    <row r="60" spans="2:8" ht="45.75" customHeight="1">
      <c r="B60" s="134"/>
      <c r="C60" s="1291" t="s">
        <v>576</v>
      </c>
      <c r="D60" s="1292"/>
      <c r="E60" s="1293"/>
      <c r="F60" s="135">
        <v>761</v>
      </c>
      <c r="G60" s="135">
        <v>693</v>
      </c>
      <c r="H60" s="136">
        <v>718</v>
      </c>
    </row>
    <row r="61" spans="2:8" ht="45.75" customHeight="1">
      <c r="B61" s="134"/>
      <c r="C61" s="1291" t="s">
        <v>577</v>
      </c>
      <c r="D61" s="1292"/>
      <c r="E61" s="1293"/>
      <c r="F61" s="135">
        <v>468</v>
      </c>
      <c r="G61" s="135">
        <v>469</v>
      </c>
      <c r="H61" s="136">
        <v>393</v>
      </c>
    </row>
    <row r="62" spans="2:8" ht="45.75" customHeight="1" thickBot="1">
      <c r="B62" s="137"/>
      <c r="C62" s="1294" t="s">
        <v>578</v>
      </c>
      <c r="D62" s="1295"/>
      <c r="E62" s="1296"/>
      <c r="F62" s="138">
        <v>113</v>
      </c>
      <c r="G62" s="138">
        <v>110</v>
      </c>
      <c r="H62" s="139">
        <v>107</v>
      </c>
    </row>
    <row r="63" spans="2:8" ht="52.5" customHeight="1" thickBot="1">
      <c r="B63" s="140"/>
      <c r="C63" s="1297" t="s">
        <v>51</v>
      </c>
      <c r="D63" s="1297"/>
      <c r="E63" s="1298"/>
      <c r="F63" s="141">
        <v>9070</v>
      </c>
      <c r="G63" s="141">
        <v>9904</v>
      </c>
      <c r="H63" s="142">
        <v>10687</v>
      </c>
    </row>
    <row r="64" spans="2:8" ht="15" customHeight="1"/>
    <row r="65" ht="0" hidden="1" customHeight="1"/>
    <row r="66" ht="0" hidden="1" customHeight="1"/>
  </sheetData>
  <sheetProtection algorithmName="SHA-512" hashValue="TjJGYhGLP1bHotCWlw1BD21ZR/bOknYeHQG7Hrix0Flpg9aBqTRqwECtoie0BIYv58HCtbnI/e8r+GaxLOdSOg==" saltValue="5HfsTIyWZPuqwlH7zE9S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19736</v>
      </c>
      <c r="E3" s="161"/>
      <c r="F3" s="162">
        <v>45117</v>
      </c>
      <c r="G3" s="163"/>
      <c r="H3" s="164"/>
    </row>
    <row r="4" spans="1:8">
      <c r="A4" s="165"/>
      <c r="B4" s="166"/>
      <c r="C4" s="167"/>
      <c r="D4" s="168">
        <v>15696</v>
      </c>
      <c r="E4" s="169"/>
      <c r="F4" s="170">
        <v>25589</v>
      </c>
      <c r="G4" s="171"/>
      <c r="H4" s="172"/>
    </row>
    <row r="5" spans="1:8">
      <c r="A5" s="153" t="s">
        <v>548</v>
      </c>
      <c r="B5" s="158"/>
      <c r="C5" s="159"/>
      <c r="D5" s="160">
        <v>23639</v>
      </c>
      <c r="E5" s="161"/>
      <c r="F5" s="162">
        <v>43532</v>
      </c>
      <c r="G5" s="163"/>
      <c r="H5" s="164"/>
    </row>
    <row r="6" spans="1:8">
      <c r="A6" s="165"/>
      <c r="B6" s="166"/>
      <c r="C6" s="167"/>
      <c r="D6" s="168">
        <v>19005</v>
      </c>
      <c r="E6" s="169"/>
      <c r="F6" s="170">
        <v>25435</v>
      </c>
      <c r="G6" s="171"/>
      <c r="H6" s="172"/>
    </row>
    <row r="7" spans="1:8">
      <c r="A7" s="153" t="s">
        <v>549</v>
      </c>
      <c r="B7" s="158"/>
      <c r="C7" s="159"/>
      <c r="D7" s="160">
        <v>20396</v>
      </c>
      <c r="E7" s="161"/>
      <c r="F7" s="162">
        <v>39893</v>
      </c>
      <c r="G7" s="163"/>
      <c r="H7" s="164"/>
    </row>
    <row r="8" spans="1:8">
      <c r="A8" s="165"/>
      <c r="B8" s="166"/>
      <c r="C8" s="167"/>
      <c r="D8" s="168">
        <v>15070</v>
      </c>
      <c r="E8" s="169"/>
      <c r="F8" s="170">
        <v>26170</v>
      </c>
      <c r="G8" s="171"/>
      <c r="H8" s="172"/>
    </row>
    <row r="9" spans="1:8">
      <c r="A9" s="153" t="s">
        <v>550</v>
      </c>
      <c r="B9" s="158"/>
      <c r="C9" s="159"/>
      <c r="D9" s="160">
        <v>13585</v>
      </c>
      <c r="E9" s="161"/>
      <c r="F9" s="162">
        <v>41080</v>
      </c>
      <c r="G9" s="163"/>
      <c r="H9" s="164"/>
    </row>
    <row r="10" spans="1:8">
      <c r="A10" s="165"/>
      <c r="B10" s="166"/>
      <c r="C10" s="167"/>
      <c r="D10" s="168">
        <v>11262</v>
      </c>
      <c r="E10" s="169"/>
      <c r="F10" s="170">
        <v>27265</v>
      </c>
      <c r="G10" s="171"/>
      <c r="H10" s="172"/>
    </row>
    <row r="11" spans="1:8">
      <c r="A11" s="153" t="s">
        <v>551</v>
      </c>
      <c r="B11" s="158"/>
      <c r="C11" s="159"/>
      <c r="D11" s="160">
        <v>22978</v>
      </c>
      <c r="E11" s="161"/>
      <c r="F11" s="162">
        <v>33173</v>
      </c>
      <c r="G11" s="163"/>
      <c r="H11" s="164"/>
    </row>
    <row r="12" spans="1:8">
      <c r="A12" s="165"/>
      <c r="B12" s="166"/>
      <c r="C12" s="173"/>
      <c r="D12" s="168">
        <v>11607</v>
      </c>
      <c r="E12" s="169"/>
      <c r="F12" s="170">
        <v>20353</v>
      </c>
      <c r="G12" s="171"/>
      <c r="H12" s="172"/>
    </row>
    <row r="13" spans="1:8">
      <c r="A13" s="153"/>
      <c r="B13" s="158"/>
      <c r="C13" s="174"/>
      <c r="D13" s="175">
        <v>20067</v>
      </c>
      <c r="E13" s="176"/>
      <c r="F13" s="177">
        <v>40559</v>
      </c>
      <c r="G13" s="178"/>
      <c r="H13" s="164"/>
    </row>
    <row r="14" spans="1:8">
      <c r="A14" s="165"/>
      <c r="B14" s="166"/>
      <c r="C14" s="167"/>
      <c r="D14" s="168">
        <v>14528</v>
      </c>
      <c r="E14" s="169"/>
      <c r="F14" s="170">
        <v>24962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3.66</v>
      </c>
      <c r="C19" s="179">
        <f>ROUND(VALUE(SUBSTITUTE(実質収支比率等に係る経年分析!G$48,"▲","-")),2)</f>
        <v>3.42</v>
      </c>
      <c r="D19" s="179">
        <f>ROUND(VALUE(SUBSTITUTE(実質収支比率等に係る経年分析!H$48,"▲","-")),2)</f>
        <v>4.76</v>
      </c>
      <c r="E19" s="179">
        <f>ROUND(VALUE(SUBSTITUTE(実質収支比率等に係る経年分析!I$48,"▲","-")),2)</f>
        <v>4.46</v>
      </c>
      <c r="F19" s="179">
        <f>ROUND(VALUE(SUBSTITUTE(実質収支比率等に係る経年分析!J$48,"▲","-")),2)</f>
        <v>5.64</v>
      </c>
    </row>
    <row r="20" spans="1:11">
      <c r="A20" s="179" t="s">
        <v>55</v>
      </c>
      <c r="B20" s="179">
        <f>ROUND(VALUE(SUBSTITUTE(実質収支比率等に係る経年分析!F$47,"▲","-")),2)</f>
        <v>11</v>
      </c>
      <c r="C20" s="179">
        <f>ROUND(VALUE(SUBSTITUTE(実質収支比率等に係る経年分析!G$47,"▲","-")),2)</f>
        <v>11.17</v>
      </c>
      <c r="D20" s="179">
        <f>ROUND(VALUE(SUBSTITUTE(実質収支比率等に係る経年分析!H$47,"▲","-")),2)</f>
        <v>7.37</v>
      </c>
      <c r="E20" s="179">
        <f>ROUND(VALUE(SUBSTITUTE(実質収支比率等に係る経年分析!I$47,"▲","-")),2)</f>
        <v>8.26</v>
      </c>
      <c r="F20" s="179">
        <f>ROUND(VALUE(SUBSTITUTE(実質収支比率等に係る経年分析!J$47,"▲","-")),2)</f>
        <v>8.56</v>
      </c>
    </row>
    <row r="21" spans="1:11">
      <c r="A21" s="179" t="s">
        <v>56</v>
      </c>
      <c r="B21" s="179">
        <f>IF(ISNUMBER(VALUE(SUBSTITUTE(実質収支比率等に係る経年分析!F$49,"▲","-"))),ROUND(VALUE(SUBSTITUTE(実質収支比率等に係る経年分析!F$49,"▲","-")),2),NA())</f>
        <v>-2.4900000000000002</v>
      </c>
      <c r="C21" s="179">
        <f>IF(ISNUMBER(VALUE(SUBSTITUTE(実質収支比率等に係る経年分析!G$49,"▲","-"))),ROUND(VALUE(SUBSTITUTE(実質収支比率等に係る経年分析!G$49,"▲","-")),2),NA())</f>
        <v>0.03</v>
      </c>
      <c r="D21" s="179">
        <f>IF(ISNUMBER(VALUE(SUBSTITUTE(実質収支比率等に係る経年分析!H$49,"▲","-"))),ROUND(VALUE(SUBSTITUTE(実質収支比率等に係る経年分析!H$49,"▲","-")),2),NA())</f>
        <v>-2.39</v>
      </c>
      <c r="E21" s="179">
        <f>IF(ISNUMBER(VALUE(SUBSTITUTE(実質収支比率等に係る経年分析!I$49,"▲","-"))),ROUND(VALUE(SUBSTITUTE(実質収支比率等に係る経年分析!I$49,"▲","-")),2),NA())</f>
        <v>0.65</v>
      </c>
      <c r="F21" s="179">
        <f>IF(ISNUMBER(VALUE(SUBSTITUTE(実質収支比率等に係る経年分析!J$49,"▲","-"))),ROUND(VALUE(SUBSTITUTE(実質収支比率等に係る経年分析!J$49,"▲","-")),2),NA())</f>
        <v>1.69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0.45</v>
      </c>
    </row>
    <row r="34" spans="1:16">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0.68</v>
      </c>
    </row>
    <row r="35" spans="1:16">
      <c r="A35" s="180" t="str">
        <f>IF(連結実質赤字比率に係る赤字・黒字の構成分析!C$35="",NA(),連結実質赤字比率に係る赤字・黒字の構成分析!C$35)</f>
        <v>下水道事業特別会計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1.0900000000000001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5.63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4975</v>
      </c>
      <c r="E42" s="181"/>
      <c r="F42" s="181"/>
      <c r="G42" s="181">
        <f>'実質公債費比率（分子）の構造'!L$52</f>
        <v>4550</v>
      </c>
      <c r="H42" s="181"/>
      <c r="I42" s="181"/>
      <c r="J42" s="181">
        <f>'実質公債費比率（分子）の構造'!M$52</f>
        <v>4443</v>
      </c>
      <c r="K42" s="181"/>
      <c r="L42" s="181"/>
      <c r="M42" s="181">
        <f>'実質公債費比率（分子）の構造'!N$52</f>
        <v>4120</v>
      </c>
      <c r="N42" s="181"/>
      <c r="O42" s="181"/>
      <c r="P42" s="181">
        <f>'実質公債費比率（分子）の構造'!O$52</f>
        <v>3817</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156</v>
      </c>
      <c r="C44" s="181"/>
      <c r="D44" s="181"/>
      <c r="E44" s="181">
        <f>'実質公債費比率（分子）の構造'!L$50</f>
        <v>112</v>
      </c>
      <c r="F44" s="181"/>
      <c r="G44" s="181"/>
      <c r="H44" s="181">
        <f>'実質公債費比率（分子）の構造'!M$50</f>
        <v>71</v>
      </c>
      <c r="I44" s="181"/>
      <c r="J44" s="181"/>
      <c r="K44" s="181">
        <f>'実質公債費比率（分子）の構造'!N$50</f>
        <v>71</v>
      </c>
      <c r="L44" s="181"/>
      <c r="M44" s="181"/>
      <c r="N44" s="181">
        <f>'実質公債費比率（分子）の構造'!O$50</f>
        <v>71</v>
      </c>
      <c r="O44" s="181"/>
      <c r="P44" s="181"/>
    </row>
    <row r="45" spans="1:16">
      <c r="A45" s="181" t="s">
        <v>65</v>
      </c>
      <c r="B45" s="181">
        <f>'実質公債費比率（分子）の構造'!K$49</f>
        <v>171</v>
      </c>
      <c r="C45" s="181"/>
      <c r="D45" s="181"/>
      <c r="E45" s="181">
        <f>'実質公債費比率（分子）の構造'!L$49</f>
        <v>168</v>
      </c>
      <c r="F45" s="181"/>
      <c r="G45" s="181"/>
      <c r="H45" s="181">
        <f>'実質公債費比率（分子）の構造'!M$49</f>
        <v>149</v>
      </c>
      <c r="I45" s="181"/>
      <c r="J45" s="181"/>
      <c r="K45" s="181">
        <f>'実質公債費比率（分子）の構造'!N$49</f>
        <v>137</v>
      </c>
      <c r="L45" s="181"/>
      <c r="M45" s="181"/>
      <c r="N45" s="181">
        <f>'実質公債費比率（分子）の構造'!O$49</f>
        <v>123</v>
      </c>
      <c r="O45" s="181"/>
      <c r="P45" s="181"/>
    </row>
    <row r="46" spans="1:16">
      <c r="A46" s="181" t="s">
        <v>66</v>
      </c>
      <c r="B46" s="181">
        <f>'実質公債費比率（分子）の構造'!K$48</f>
        <v>940</v>
      </c>
      <c r="C46" s="181"/>
      <c r="D46" s="181"/>
      <c r="E46" s="181">
        <f>'実質公債費比率（分子）の構造'!L$48</f>
        <v>983</v>
      </c>
      <c r="F46" s="181"/>
      <c r="G46" s="181"/>
      <c r="H46" s="181">
        <f>'実質公債費比率（分子）の構造'!M$48</f>
        <v>1019</v>
      </c>
      <c r="I46" s="181"/>
      <c r="J46" s="181"/>
      <c r="K46" s="181">
        <f>'実質公債費比率（分子）の構造'!N$48</f>
        <v>798</v>
      </c>
      <c r="L46" s="181"/>
      <c r="M46" s="181"/>
      <c r="N46" s="181">
        <f>'実質公債費比率（分子）の構造'!O$48</f>
        <v>626</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3979</v>
      </c>
      <c r="C49" s="181"/>
      <c r="D49" s="181"/>
      <c r="E49" s="181">
        <f>'実質公債費比率（分子）の構造'!L$45</f>
        <v>3429</v>
      </c>
      <c r="F49" s="181"/>
      <c r="G49" s="181"/>
      <c r="H49" s="181">
        <f>'実質公債費比率（分子）の構造'!M$45</f>
        <v>3399</v>
      </c>
      <c r="I49" s="181"/>
      <c r="J49" s="181"/>
      <c r="K49" s="181">
        <f>'実質公債費比率（分子）の構造'!N$45</f>
        <v>3517</v>
      </c>
      <c r="L49" s="181"/>
      <c r="M49" s="181"/>
      <c r="N49" s="181">
        <f>'実質公債費比率（分子）の構造'!O$45</f>
        <v>3566</v>
      </c>
      <c r="O49" s="181"/>
      <c r="P49" s="181"/>
    </row>
    <row r="50" spans="1:16">
      <c r="A50" s="181" t="s">
        <v>70</v>
      </c>
      <c r="B50" s="181" t="e">
        <f>NA()</f>
        <v>#N/A</v>
      </c>
      <c r="C50" s="181">
        <f>IF(ISNUMBER('実質公債費比率（分子）の構造'!K$53),'実質公債費比率（分子）の構造'!K$53,NA())</f>
        <v>271</v>
      </c>
      <c r="D50" s="181" t="e">
        <f>NA()</f>
        <v>#N/A</v>
      </c>
      <c r="E50" s="181" t="e">
        <f>NA()</f>
        <v>#N/A</v>
      </c>
      <c r="F50" s="181">
        <f>IF(ISNUMBER('実質公債費比率（分子）の構造'!L$53),'実質公債費比率（分子）の構造'!L$53,NA())</f>
        <v>142</v>
      </c>
      <c r="G50" s="181" t="e">
        <f>NA()</f>
        <v>#N/A</v>
      </c>
      <c r="H50" s="181" t="e">
        <f>NA()</f>
        <v>#N/A</v>
      </c>
      <c r="I50" s="181">
        <f>IF(ISNUMBER('実質公債費比率（分子）の構造'!M$53),'実質公債費比率（分子）の構造'!M$53,NA())</f>
        <v>195</v>
      </c>
      <c r="J50" s="181" t="e">
        <f>NA()</f>
        <v>#N/A</v>
      </c>
      <c r="K50" s="181" t="e">
        <f>NA()</f>
        <v>#N/A</v>
      </c>
      <c r="L50" s="181">
        <f>IF(ISNUMBER('実質公債費比率（分子）の構造'!N$53),'実質公債費比率（分子）の構造'!N$53,NA())</f>
        <v>403</v>
      </c>
      <c r="M50" s="181" t="e">
        <f>NA()</f>
        <v>#N/A</v>
      </c>
      <c r="N50" s="181" t="e">
        <f>NA()</f>
        <v>#N/A</v>
      </c>
      <c r="O50" s="181">
        <f>IF(ISNUMBER('実質公債費比率（分子）の構造'!O$53),'実質公債費比率（分子）の構造'!O$53,NA())</f>
        <v>569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30884</v>
      </c>
      <c r="E56" s="180"/>
      <c r="F56" s="180"/>
      <c r="G56" s="180">
        <f>'将来負担比率（分子）の構造'!J$52</f>
        <v>29460</v>
      </c>
      <c r="H56" s="180"/>
      <c r="I56" s="180"/>
      <c r="J56" s="180">
        <f>'将来負担比率（分子）の構造'!K$52</f>
        <v>27893</v>
      </c>
      <c r="K56" s="180"/>
      <c r="L56" s="180"/>
      <c r="M56" s="180">
        <f>'将来負担比率（分子）の構造'!L$52</f>
        <v>27114</v>
      </c>
      <c r="N56" s="180"/>
      <c r="O56" s="180"/>
      <c r="P56" s="180">
        <f>'将来負担比率（分子）の構造'!M$52</f>
        <v>27026</v>
      </c>
    </row>
    <row r="57" spans="1:16">
      <c r="A57" s="180" t="s">
        <v>42</v>
      </c>
      <c r="B57" s="180"/>
      <c r="C57" s="180"/>
      <c r="D57" s="180">
        <f>'将来負担比率（分子）の構造'!I$51</f>
        <v>8912</v>
      </c>
      <c r="E57" s="180"/>
      <c r="F57" s="180"/>
      <c r="G57" s="180">
        <f>'将来負担比率（分子）の構造'!J$51</f>
        <v>7952</v>
      </c>
      <c r="H57" s="180"/>
      <c r="I57" s="180"/>
      <c r="J57" s="180">
        <f>'将来負担比率（分子）の構造'!K$51</f>
        <v>7897</v>
      </c>
      <c r="K57" s="180"/>
      <c r="L57" s="180"/>
      <c r="M57" s="180">
        <f>'将来負担比率（分子）の構造'!L$51</f>
        <v>7591</v>
      </c>
      <c r="N57" s="180"/>
      <c r="O57" s="180"/>
      <c r="P57" s="180">
        <f>'将来負担比率（分子）の構造'!M$51</f>
        <v>7770</v>
      </c>
    </row>
    <row r="58" spans="1:16">
      <c r="A58" s="180" t="s">
        <v>41</v>
      </c>
      <c r="B58" s="180"/>
      <c r="C58" s="180"/>
      <c r="D58" s="180">
        <f>'将来負担比率（分子）の構造'!I$50</f>
        <v>10303</v>
      </c>
      <c r="E58" s="180"/>
      <c r="F58" s="180"/>
      <c r="G58" s="180">
        <f>'将来負担比率（分子）の構造'!J$50</f>
        <v>11179</v>
      </c>
      <c r="H58" s="180"/>
      <c r="I58" s="180"/>
      <c r="J58" s="180">
        <f>'将来負担比率（分子）の構造'!K$50</f>
        <v>10394</v>
      </c>
      <c r="K58" s="180"/>
      <c r="L58" s="180"/>
      <c r="M58" s="180">
        <f>'将来負担比率（分子）の構造'!L$50</f>
        <v>11279</v>
      </c>
      <c r="N58" s="180"/>
      <c r="O58" s="180"/>
      <c r="P58" s="180">
        <f>'将来負担比率（分子）の構造'!M$50</f>
        <v>12277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5902</v>
      </c>
      <c r="C62" s="180"/>
      <c r="D62" s="180"/>
      <c r="E62" s="180">
        <f>'将来負担比率（分子）の構造'!J$45</f>
        <v>5684</v>
      </c>
      <c r="F62" s="180"/>
      <c r="G62" s="180"/>
      <c r="H62" s="180">
        <f>'将来負担比率（分子）の構造'!K$45</f>
        <v>5674</v>
      </c>
      <c r="I62" s="180"/>
      <c r="J62" s="180"/>
      <c r="K62" s="180">
        <f>'将来負担比率（分子）の構造'!L$45</f>
        <v>5542</v>
      </c>
      <c r="L62" s="180"/>
      <c r="M62" s="180"/>
      <c r="N62" s="180">
        <f>'将来負担比率（分子）の構造'!M$45</f>
        <v>5382</v>
      </c>
      <c r="O62" s="180"/>
      <c r="P62" s="180"/>
    </row>
    <row r="63" spans="1:16">
      <c r="A63" s="180" t="s">
        <v>34</v>
      </c>
      <c r="B63" s="180">
        <f>'将来負担比率（分子）の構造'!I$44</f>
        <v>1289</v>
      </c>
      <c r="C63" s="180"/>
      <c r="D63" s="180"/>
      <c r="E63" s="180">
        <f>'将来負担比率（分子）の構造'!J$44</f>
        <v>1197</v>
      </c>
      <c r="F63" s="180"/>
      <c r="G63" s="180"/>
      <c r="H63" s="180">
        <f>'将来負担比率（分子）の構造'!K$44</f>
        <v>1067</v>
      </c>
      <c r="I63" s="180"/>
      <c r="J63" s="180"/>
      <c r="K63" s="180">
        <f>'将来負担比率（分子）の構造'!L$44</f>
        <v>1260</v>
      </c>
      <c r="L63" s="180"/>
      <c r="M63" s="180"/>
      <c r="N63" s="180">
        <f>'将来負担比率（分子）の構造'!M$44</f>
        <v>1678</v>
      </c>
      <c r="O63" s="180"/>
      <c r="P63" s="180"/>
    </row>
    <row r="64" spans="1:16">
      <c r="A64" s="180" t="s">
        <v>33</v>
      </c>
      <c r="B64" s="180">
        <f>'将来負担比率（分子）の構造'!I$43</f>
        <v>5220</v>
      </c>
      <c r="C64" s="180"/>
      <c r="D64" s="180"/>
      <c r="E64" s="180">
        <f>'将来負担比率（分子）の構造'!J$43</f>
        <v>4935</v>
      </c>
      <c r="F64" s="180"/>
      <c r="G64" s="180"/>
      <c r="H64" s="180">
        <f>'将来負担比率（分子）の構造'!K$43</f>
        <v>5155</v>
      </c>
      <c r="I64" s="180"/>
      <c r="J64" s="180"/>
      <c r="K64" s="180">
        <f>'将来負担比率（分子）の構造'!L$43</f>
        <v>5414</v>
      </c>
      <c r="L64" s="180"/>
      <c r="M64" s="180"/>
      <c r="N64" s="180">
        <f>'将来負担比率（分子）の構造'!M$43</f>
        <v>5159</v>
      </c>
      <c r="O64" s="180"/>
      <c r="P64" s="180"/>
    </row>
    <row r="65" spans="1:16">
      <c r="A65" s="180" t="s">
        <v>32</v>
      </c>
      <c r="B65" s="180">
        <f>'将来負担比率（分子）の構造'!I$42</f>
        <v>872</v>
      </c>
      <c r="C65" s="180"/>
      <c r="D65" s="180"/>
      <c r="E65" s="180">
        <f>'将来負担比率（分子）の構造'!J$42</f>
        <v>743</v>
      </c>
      <c r="F65" s="180"/>
      <c r="G65" s="180"/>
      <c r="H65" s="180">
        <f>'将来負担比率（分子）の構造'!K$42</f>
        <v>626</v>
      </c>
      <c r="I65" s="180"/>
      <c r="J65" s="180"/>
      <c r="K65" s="180">
        <f>'将来負担比率（分子）の構造'!L$42</f>
        <v>555</v>
      </c>
      <c r="L65" s="180"/>
      <c r="M65" s="180"/>
      <c r="N65" s="180">
        <f>'将来負担比率（分子）の構造'!M$42</f>
        <v>854</v>
      </c>
      <c r="O65" s="180"/>
      <c r="P65" s="180"/>
    </row>
    <row r="66" spans="1:16">
      <c r="A66" s="180" t="s">
        <v>31</v>
      </c>
      <c r="B66" s="180">
        <f>'将来負担比率（分子）の構造'!I$41</f>
        <v>29508</v>
      </c>
      <c r="C66" s="180"/>
      <c r="D66" s="180"/>
      <c r="E66" s="180">
        <f>'将来負担比率（分子）の構造'!J$41</f>
        <v>29087</v>
      </c>
      <c r="F66" s="180"/>
      <c r="G66" s="180"/>
      <c r="H66" s="180">
        <f>'将来負担比率（分子）の構造'!K$41</f>
        <v>27550</v>
      </c>
      <c r="I66" s="180"/>
      <c r="J66" s="180"/>
      <c r="K66" s="180">
        <f>'将来負担比率（分子）の構造'!L$41</f>
        <v>26523</v>
      </c>
      <c r="L66" s="180"/>
      <c r="M66" s="180"/>
      <c r="N66" s="180">
        <f>'将来負担比率（分子）の構造'!M$41</f>
        <v>26449</v>
      </c>
      <c r="O66" s="180"/>
      <c r="P66" s="180"/>
    </row>
    <row r="67" spans="1:16">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2543</v>
      </c>
      <c r="C72" s="184">
        <f>基金残高に係る経年分析!G55</f>
        <v>2864</v>
      </c>
      <c r="D72" s="184">
        <f>基金残高に係る経年分析!H55</f>
        <v>3017</v>
      </c>
    </row>
    <row r="73" spans="1:16">
      <c r="A73" s="183" t="s">
        <v>77</v>
      </c>
      <c r="B73" s="184">
        <f>基金残高に係る経年分析!F56</f>
        <v>205</v>
      </c>
      <c r="C73" s="184">
        <f>基金残高に係る経年分析!G56</f>
        <v>105</v>
      </c>
      <c r="D73" s="184">
        <f>基金残高に係る経年分析!H56</f>
        <v>5</v>
      </c>
    </row>
    <row r="74" spans="1:16">
      <c r="A74" s="183" t="s">
        <v>78</v>
      </c>
      <c r="B74" s="184">
        <f>基金残高に係る経年分析!F57</f>
        <v>6323</v>
      </c>
      <c r="C74" s="184">
        <f>基金残高に係る経年分析!G57</f>
        <v>6936</v>
      </c>
      <c r="D74" s="184">
        <f>基金残高に係る経年分析!H57</f>
        <v>7665</v>
      </c>
    </row>
  </sheetData>
  <sheetProtection algorithmName="SHA-512" hashValue="L3EmVVCtHmabGHY5GDRSeE3wtz4Ei5i7NP2jkBFz8N7lvdVyCM4kqQ4JbfHwko0YCPR1Y4eTyD6x9QcvBsk1nA==" saltValue="x0KT/EXjDHHhwAknCWSI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WZM191"/>
  <sheetViews>
    <sheetView showGridLines="0" zoomScale="80" zoomScaleNormal="80" zoomScaleSheetLayoutView="55" workbookViewId="0">
      <selection activeCell="AL53" sqref="AL53"/>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603</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556</v>
      </c>
      <c r="BQ50" s="1310"/>
      <c r="BR50" s="1310"/>
      <c r="BS50" s="1310"/>
      <c r="BT50" s="1310"/>
      <c r="BU50" s="1310"/>
      <c r="BV50" s="1310"/>
      <c r="BW50" s="1310"/>
      <c r="BX50" s="1310" t="s">
        <v>557</v>
      </c>
      <c r="BY50" s="1310"/>
      <c r="BZ50" s="1310"/>
      <c r="CA50" s="1310"/>
      <c r="CB50" s="1310"/>
      <c r="CC50" s="1310"/>
      <c r="CD50" s="1310"/>
      <c r="CE50" s="1310"/>
      <c r="CF50" s="1310" t="s">
        <v>558</v>
      </c>
      <c r="CG50" s="1310"/>
      <c r="CH50" s="1310"/>
      <c r="CI50" s="1310"/>
      <c r="CJ50" s="1310"/>
      <c r="CK50" s="1310"/>
      <c r="CL50" s="1310"/>
      <c r="CM50" s="1310"/>
      <c r="CN50" s="1310" t="s">
        <v>559</v>
      </c>
      <c r="CO50" s="1310"/>
      <c r="CP50" s="1310"/>
      <c r="CQ50" s="1310"/>
      <c r="CR50" s="1310"/>
      <c r="CS50" s="1310"/>
      <c r="CT50" s="1310"/>
      <c r="CU50" s="1310"/>
      <c r="CV50" s="1310" t="s">
        <v>560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7"/>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63.6</v>
      </c>
      <c r="CG53" s="1305"/>
      <c r="CH53" s="1305"/>
      <c r="CI53" s="1305"/>
      <c r="CJ53" s="1305"/>
      <c r="CK53" s="1305"/>
      <c r="CL53" s="1305"/>
      <c r="CM53" s="1305"/>
      <c r="CN53" s="1305">
        <v>65.8</v>
      </c>
      <c r="CO53" s="1305"/>
      <c r="CP53" s="1305"/>
      <c r="CQ53" s="1305"/>
      <c r="CR53" s="1305"/>
      <c r="CS53" s="1305"/>
      <c r="CT53" s="1305"/>
      <c r="CU53" s="1305"/>
      <c r="CV53" s="1317"/>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16.600000000000001</v>
      </c>
      <c r="CG55" s="1305"/>
      <c r="CH55" s="1305"/>
      <c r="CI55" s="1305"/>
      <c r="CJ55" s="1305"/>
      <c r="CK55" s="1305"/>
      <c r="CL55" s="1305"/>
      <c r="CM55" s="1305"/>
      <c r="CN55" s="1305">
        <v>17.399999999999999</v>
      </c>
      <c r="CO55" s="1305"/>
      <c r="CP55" s="1305"/>
      <c r="CQ55" s="1305"/>
      <c r="CR55" s="1305"/>
      <c r="CS55" s="1305"/>
      <c r="CT55" s="1305"/>
      <c r="CU55" s="1305"/>
      <c r="CV55" s="1317"/>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58.6</v>
      </c>
      <c r="CG57" s="1305"/>
      <c r="CH57" s="1305"/>
      <c r="CI57" s="1305"/>
      <c r="CJ57" s="1305"/>
      <c r="CK57" s="1305"/>
      <c r="CL57" s="1305"/>
      <c r="CM57" s="1305"/>
      <c r="CN57" s="1305">
        <v>58.9</v>
      </c>
      <c r="CO57" s="1305"/>
      <c r="CP57" s="1305"/>
      <c r="CQ57" s="1305"/>
      <c r="CR57" s="1305"/>
      <c r="CS57" s="1305"/>
      <c r="CT57" s="1305"/>
      <c r="CU57" s="1305"/>
      <c r="CV57" s="1317"/>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608</v>
      </c>
    </row>
    <row r="64" spans="1:109">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603</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556</v>
      </c>
      <c r="BQ72" s="1310"/>
      <c r="BR72" s="1310"/>
      <c r="BS72" s="1310"/>
      <c r="BT72" s="1310"/>
      <c r="BU72" s="1310"/>
      <c r="BV72" s="1310"/>
      <c r="BW72" s="1310"/>
      <c r="BX72" s="1310" t="s">
        <v>557</v>
      </c>
      <c r="BY72" s="1310"/>
      <c r="BZ72" s="1310"/>
      <c r="CA72" s="1310"/>
      <c r="CB72" s="1310"/>
      <c r="CC72" s="1310"/>
      <c r="CD72" s="1310"/>
      <c r="CE72" s="1310"/>
      <c r="CF72" s="1310" t="s">
        <v>558</v>
      </c>
      <c r="CG72" s="1310"/>
      <c r="CH72" s="1310"/>
      <c r="CI72" s="1310"/>
      <c r="CJ72" s="1310"/>
      <c r="CK72" s="1310"/>
      <c r="CL72" s="1310"/>
      <c r="CM72" s="1310"/>
      <c r="CN72" s="1310" t="s">
        <v>559</v>
      </c>
      <c r="CO72" s="1310"/>
      <c r="CP72" s="1310"/>
      <c r="CQ72" s="1310"/>
      <c r="CR72" s="1310"/>
      <c r="CS72" s="1310"/>
      <c r="CT72" s="1310"/>
      <c r="CU72" s="1310"/>
      <c r="CV72" s="1310" t="s">
        <v>560</v>
      </c>
      <c r="CW72" s="1310"/>
      <c r="CX72" s="1310"/>
      <c r="CY72" s="1310"/>
      <c r="CZ72" s="1310"/>
      <c r="DA72" s="1310"/>
      <c r="DB72" s="1310"/>
      <c r="DC72" s="1310"/>
    </row>
    <row r="73" spans="2:107">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609</v>
      </c>
      <c r="BC75" s="1308"/>
      <c r="BD75" s="1308"/>
      <c r="BE75" s="1308"/>
      <c r="BF75" s="1308"/>
      <c r="BG75" s="1308"/>
      <c r="BH75" s="1308"/>
      <c r="BI75" s="1308"/>
      <c r="BJ75" s="1308"/>
      <c r="BK75" s="1308"/>
      <c r="BL75" s="1308"/>
      <c r="BM75" s="1308"/>
      <c r="BN75" s="1308"/>
      <c r="BO75" s="1308"/>
      <c r="BP75" s="1305">
        <v>2.1</v>
      </c>
      <c r="BQ75" s="1305"/>
      <c r="BR75" s="1305"/>
      <c r="BS75" s="1305"/>
      <c r="BT75" s="1305"/>
      <c r="BU75" s="1305"/>
      <c r="BV75" s="1305"/>
      <c r="BW75" s="1305"/>
      <c r="BX75" s="1305">
        <v>1.1000000000000001</v>
      </c>
      <c r="BY75" s="1305"/>
      <c r="BZ75" s="1305"/>
      <c r="CA75" s="1305"/>
      <c r="CB75" s="1305"/>
      <c r="CC75" s="1305"/>
      <c r="CD75" s="1305"/>
      <c r="CE75" s="1305"/>
      <c r="CF75" s="1305">
        <v>0.6</v>
      </c>
      <c r="CG75" s="1305"/>
      <c r="CH75" s="1305"/>
      <c r="CI75" s="1305"/>
      <c r="CJ75" s="1305"/>
      <c r="CK75" s="1305"/>
      <c r="CL75" s="1305"/>
      <c r="CM75" s="1305"/>
      <c r="CN75" s="1305">
        <v>0.7</v>
      </c>
      <c r="CO75" s="1305"/>
      <c r="CP75" s="1305"/>
      <c r="CQ75" s="1305"/>
      <c r="CR75" s="1305"/>
      <c r="CS75" s="1305"/>
      <c r="CT75" s="1305"/>
      <c r="CU75" s="1305"/>
      <c r="CV75" s="1305">
        <v>1.2</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30.5</v>
      </c>
      <c r="BQ77" s="1305"/>
      <c r="BR77" s="1305"/>
      <c r="BS77" s="1305"/>
      <c r="BT77" s="1305"/>
      <c r="BU77" s="1305"/>
      <c r="BV77" s="1305"/>
      <c r="BW77" s="1305"/>
      <c r="BX77" s="1305">
        <v>21.2</v>
      </c>
      <c r="BY77" s="1305"/>
      <c r="BZ77" s="1305"/>
      <c r="CA77" s="1305"/>
      <c r="CB77" s="1305"/>
      <c r="CC77" s="1305"/>
      <c r="CD77" s="1305"/>
      <c r="CE77" s="1305"/>
      <c r="CF77" s="1305">
        <v>16.600000000000001</v>
      </c>
      <c r="CG77" s="1305"/>
      <c r="CH77" s="1305"/>
      <c r="CI77" s="1305"/>
      <c r="CJ77" s="1305"/>
      <c r="CK77" s="1305"/>
      <c r="CL77" s="1305"/>
      <c r="CM77" s="1305"/>
      <c r="CN77" s="1305">
        <v>17.399999999999999</v>
      </c>
      <c r="CO77" s="1305"/>
      <c r="CP77" s="1305"/>
      <c r="CQ77" s="1305"/>
      <c r="CR77" s="1305"/>
      <c r="CS77" s="1305"/>
      <c r="CT77" s="1305"/>
      <c r="CU77" s="1305"/>
      <c r="CV77" s="1305">
        <v>12.1</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609</v>
      </c>
      <c r="BC79" s="1308"/>
      <c r="BD79" s="1308"/>
      <c r="BE79" s="1308"/>
      <c r="BF79" s="1308"/>
      <c r="BG79" s="1308"/>
      <c r="BH79" s="1308"/>
      <c r="BI79" s="1308"/>
      <c r="BJ79" s="1308"/>
      <c r="BK79" s="1308"/>
      <c r="BL79" s="1308"/>
      <c r="BM79" s="1308"/>
      <c r="BN79" s="1308"/>
      <c r="BO79" s="1308"/>
      <c r="BP79" s="1305">
        <v>5.2</v>
      </c>
      <c r="BQ79" s="1305"/>
      <c r="BR79" s="1305"/>
      <c r="BS79" s="1305"/>
      <c r="BT79" s="1305"/>
      <c r="BU79" s="1305"/>
      <c r="BV79" s="1305"/>
      <c r="BW79" s="1305"/>
      <c r="BX79" s="1305">
        <v>4.0999999999999996</v>
      </c>
      <c r="BY79" s="1305"/>
      <c r="BZ79" s="1305"/>
      <c r="CA79" s="1305"/>
      <c r="CB79" s="1305"/>
      <c r="CC79" s="1305"/>
      <c r="CD79" s="1305"/>
      <c r="CE79" s="1305"/>
      <c r="CF79" s="1305">
        <v>3.6</v>
      </c>
      <c r="CG79" s="1305"/>
      <c r="CH79" s="1305"/>
      <c r="CI79" s="1305"/>
      <c r="CJ79" s="1305"/>
      <c r="CK79" s="1305"/>
      <c r="CL79" s="1305"/>
      <c r="CM79" s="1305"/>
      <c r="CN79" s="1305">
        <v>3.6</v>
      </c>
      <c r="CO79" s="1305"/>
      <c r="CP79" s="1305"/>
      <c r="CQ79" s="1305"/>
      <c r="CR79" s="1305"/>
      <c r="CS79" s="1305"/>
      <c r="CT79" s="1305"/>
      <c r="CU79" s="1305"/>
      <c r="CV79" s="1305">
        <v>3.5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KD3ELfzWiyvQPS+zYJKKvJVyBKf536u0XNm97dUNnuU3mAg3GLk0VuLMb0HMz6jEmgaGp0YLXHrodFQ2PlFxw==" saltValue="EEP58zEcHLK7CFQ4t8lV1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topLeftCell="A3"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Evbi+bPVPvbWh8vbjH1sGxAQ3f5N4fzHNVLfGcup2zK1dG91knkyK7QKnjdNYZqEW0xPBUr7/eOb1ej27diFg==" saltValue="uf8JkWgZM7BVuUon+/36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pageSetUpPr fitToPage="1"/>
  </sheetPr>
  <dimension ref="A1:DR135"/>
  <sheetViews>
    <sheetView showGridLines="0" tabSelected="1"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6R1EcsZcPpQatN2d/Qs8f0z6A2FXgFMwXx8wH2idpB1hjiKd5DO/eMcr87aHphTSpT0QXvttJdaynSo+0L4PQ==" saltValue="HRPtaHWYsaHitPLeXHrU2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dimension ref="A1"/>
  <sheetViews>
    <sheetView workbookViewId="0">
      <selection activeCell="J31" sqref="J31"/>
    </sheetView>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topLeftCell="A28"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31652178</v>
      </c>
      <c r="S5" s="669"/>
      <c r="T5" s="669"/>
      <c r="U5" s="669"/>
      <c r="V5" s="669"/>
      <c r="W5" s="669"/>
      <c r="X5" s="669"/>
      <c r="Y5" s="670"/>
      <c r="Z5" s="671">
        <v>47.7</v>
      </c>
      <c r="AA5" s="671"/>
      <c r="AB5" s="671"/>
      <c r="AC5" s="671"/>
      <c r="AD5" s="672">
        <v>29324986</v>
      </c>
      <c r="AE5" s="672"/>
      <c r="AF5" s="672"/>
      <c r="AG5" s="672"/>
      <c r="AH5" s="672"/>
      <c r="AI5" s="672"/>
      <c r="AJ5" s="672"/>
      <c r="AK5" s="672"/>
      <c r="AL5" s="673">
        <v>84.7</v>
      </c>
      <c r="AM5" s="674"/>
      <c r="AN5" s="674"/>
      <c r="AO5" s="675"/>
      <c r="AP5" s="665" t="s">
        <v>224</v>
      </c>
      <c r="AQ5" s="666"/>
      <c r="AR5" s="666"/>
      <c r="AS5" s="666"/>
      <c r="AT5" s="666"/>
      <c r="AU5" s="666"/>
      <c r="AV5" s="666"/>
      <c r="AW5" s="666"/>
      <c r="AX5" s="666"/>
      <c r="AY5" s="666"/>
      <c r="AZ5" s="666"/>
      <c r="BA5" s="666"/>
      <c r="BB5" s="666"/>
      <c r="BC5" s="666"/>
      <c r="BD5" s="666"/>
      <c r="BE5" s="666"/>
      <c r="BF5" s="667"/>
      <c r="BG5" s="679">
        <v>29324987</v>
      </c>
      <c r="BH5" s="680"/>
      <c r="BI5" s="680"/>
      <c r="BJ5" s="680"/>
      <c r="BK5" s="680"/>
      <c r="BL5" s="680"/>
      <c r="BM5" s="680"/>
      <c r="BN5" s="681"/>
      <c r="BO5" s="682">
        <v>92.6</v>
      </c>
      <c r="BP5" s="682"/>
      <c r="BQ5" s="682"/>
      <c r="BR5" s="682"/>
      <c r="BS5" s="683">
        <v>369374</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261675</v>
      </c>
      <c r="S6" s="680"/>
      <c r="T6" s="680"/>
      <c r="U6" s="680"/>
      <c r="V6" s="680"/>
      <c r="W6" s="680"/>
      <c r="X6" s="680"/>
      <c r="Y6" s="681"/>
      <c r="Z6" s="682">
        <v>0.4</v>
      </c>
      <c r="AA6" s="682"/>
      <c r="AB6" s="682"/>
      <c r="AC6" s="682"/>
      <c r="AD6" s="683">
        <v>261675</v>
      </c>
      <c r="AE6" s="683"/>
      <c r="AF6" s="683"/>
      <c r="AG6" s="683"/>
      <c r="AH6" s="683"/>
      <c r="AI6" s="683"/>
      <c r="AJ6" s="683"/>
      <c r="AK6" s="683"/>
      <c r="AL6" s="684">
        <v>0.8</v>
      </c>
      <c r="AM6" s="685"/>
      <c r="AN6" s="685"/>
      <c r="AO6" s="686"/>
      <c r="AP6" s="676" t="s">
        <v>229</v>
      </c>
      <c r="AQ6" s="677"/>
      <c r="AR6" s="677"/>
      <c r="AS6" s="677"/>
      <c r="AT6" s="677"/>
      <c r="AU6" s="677"/>
      <c r="AV6" s="677"/>
      <c r="AW6" s="677"/>
      <c r="AX6" s="677"/>
      <c r="AY6" s="677"/>
      <c r="AZ6" s="677"/>
      <c r="BA6" s="677"/>
      <c r="BB6" s="677"/>
      <c r="BC6" s="677"/>
      <c r="BD6" s="677"/>
      <c r="BE6" s="677"/>
      <c r="BF6" s="678"/>
      <c r="BG6" s="679">
        <v>29324987</v>
      </c>
      <c r="BH6" s="680"/>
      <c r="BI6" s="680"/>
      <c r="BJ6" s="680"/>
      <c r="BK6" s="680"/>
      <c r="BL6" s="680"/>
      <c r="BM6" s="680"/>
      <c r="BN6" s="681"/>
      <c r="BO6" s="682">
        <v>92.6</v>
      </c>
      <c r="BP6" s="682"/>
      <c r="BQ6" s="682"/>
      <c r="BR6" s="682"/>
      <c r="BS6" s="683">
        <v>369374</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449535</v>
      </c>
      <c r="CS6" s="680"/>
      <c r="CT6" s="680"/>
      <c r="CU6" s="680"/>
      <c r="CV6" s="680"/>
      <c r="CW6" s="680"/>
      <c r="CX6" s="680"/>
      <c r="CY6" s="681"/>
      <c r="CZ6" s="673">
        <v>0.7</v>
      </c>
      <c r="DA6" s="674"/>
      <c r="DB6" s="674"/>
      <c r="DC6" s="693"/>
      <c r="DD6" s="688" t="s">
        <v>128</v>
      </c>
      <c r="DE6" s="680"/>
      <c r="DF6" s="680"/>
      <c r="DG6" s="680"/>
      <c r="DH6" s="680"/>
      <c r="DI6" s="680"/>
      <c r="DJ6" s="680"/>
      <c r="DK6" s="680"/>
      <c r="DL6" s="680"/>
      <c r="DM6" s="680"/>
      <c r="DN6" s="680"/>
      <c r="DO6" s="680"/>
      <c r="DP6" s="681"/>
      <c r="DQ6" s="688">
        <v>449419</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60602</v>
      </c>
      <c r="S7" s="680"/>
      <c r="T7" s="680"/>
      <c r="U7" s="680"/>
      <c r="V7" s="680"/>
      <c r="W7" s="680"/>
      <c r="X7" s="680"/>
      <c r="Y7" s="681"/>
      <c r="Z7" s="682">
        <v>0.1</v>
      </c>
      <c r="AA7" s="682"/>
      <c r="AB7" s="682"/>
      <c r="AC7" s="682"/>
      <c r="AD7" s="683">
        <v>60602</v>
      </c>
      <c r="AE7" s="683"/>
      <c r="AF7" s="683"/>
      <c r="AG7" s="683"/>
      <c r="AH7" s="683"/>
      <c r="AI7" s="683"/>
      <c r="AJ7" s="683"/>
      <c r="AK7" s="683"/>
      <c r="AL7" s="684">
        <v>0.2</v>
      </c>
      <c r="AM7" s="685"/>
      <c r="AN7" s="685"/>
      <c r="AO7" s="686"/>
      <c r="AP7" s="676" t="s">
        <v>232</v>
      </c>
      <c r="AQ7" s="677"/>
      <c r="AR7" s="677"/>
      <c r="AS7" s="677"/>
      <c r="AT7" s="677"/>
      <c r="AU7" s="677"/>
      <c r="AV7" s="677"/>
      <c r="AW7" s="677"/>
      <c r="AX7" s="677"/>
      <c r="AY7" s="677"/>
      <c r="AZ7" s="677"/>
      <c r="BA7" s="677"/>
      <c r="BB7" s="677"/>
      <c r="BC7" s="677"/>
      <c r="BD7" s="677"/>
      <c r="BE7" s="677"/>
      <c r="BF7" s="678"/>
      <c r="BG7" s="679">
        <v>16465415</v>
      </c>
      <c r="BH7" s="680"/>
      <c r="BI7" s="680"/>
      <c r="BJ7" s="680"/>
      <c r="BK7" s="680"/>
      <c r="BL7" s="680"/>
      <c r="BM7" s="680"/>
      <c r="BN7" s="681"/>
      <c r="BO7" s="682">
        <v>52</v>
      </c>
      <c r="BP7" s="682"/>
      <c r="BQ7" s="682"/>
      <c r="BR7" s="682"/>
      <c r="BS7" s="683">
        <v>369374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6009516</v>
      </c>
      <c r="CS7" s="680"/>
      <c r="CT7" s="680"/>
      <c r="CU7" s="680"/>
      <c r="CV7" s="680"/>
      <c r="CW7" s="680"/>
      <c r="CX7" s="680"/>
      <c r="CY7" s="681"/>
      <c r="CZ7" s="682">
        <v>9.3000000000000007</v>
      </c>
      <c r="DA7" s="682"/>
      <c r="DB7" s="682"/>
      <c r="DC7" s="682"/>
      <c r="DD7" s="688">
        <v>142595</v>
      </c>
      <c r="DE7" s="680"/>
      <c r="DF7" s="680"/>
      <c r="DG7" s="680"/>
      <c r="DH7" s="680"/>
      <c r="DI7" s="680"/>
      <c r="DJ7" s="680"/>
      <c r="DK7" s="680"/>
      <c r="DL7" s="680"/>
      <c r="DM7" s="680"/>
      <c r="DN7" s="680"/>
      <c r="DO7" s="680"/>
      <c r="DP7" s="681"/>
      <c r="DQ7" s="688">
        <v>5306973</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201855</v>
      </c>
      <c r="S8" s="680"/>
      <c r="T8" s="680"/>
      <c r="U8" s="680"/>
      <c r="V8" s="680"/>
      <c r="W8" s="680"/>
      <c r="X8" s="680"/>
      <c r="Y8" s="681"/>
      <c r="Z8" s="682">
        <v>0.3</v>
      </c>
      <c r="AA8" s="682"/>
      <c r="AB8" s="682"/>
      <c r="AC8" s="682"/>
      <c r="AD8" s="683">
        <v>201855</v>
      </c>
      <c r="AE8" s="683"/>
      <c r="AF8" s="683"/>
      <c r="AG8" s="683"/>
      <c r="AH8" s="683"/>
      <c r="AI8" s="683"/>
      <c r="AJ8" s="683"/>
      <c r="AK8" s="683"/>
      <c r="AL8" s="684">
        <v>0.6</v>
      </c>
      <c r="AM8" s="685"/>
      <c r="AN8" s="685"/>
      <c r="AO8" s="686"/>
      <c r="AP8" s="676" t="s">
        <v>235</v>
      </c>
      <c r="AQ8" s="677"/>
      <c r="AR8" s="677"/>
      <c r="AS8" s="677"/>
      <c r="AT8" s="677"/>
      <c r="AU8" s="677"/>
      <c r="AV8" s="677"/>
      <c r="AW8" s="677"/>
      <c r="AX8" s="677"/>
      <c r="AY8" s="677"/>
      <c r="AZ8" s="677"/>
      <c r="BA8" s="677"/>
      <c r="BB8" s="677"/>
      <c r="BC8" s="677"/>
      <c r="BD8" s="677"/>
      <c r="BE8" s="677"/>
      <c r="BF8" s="678"/>
      <c r="BG8" s="679">
        <v>330681</v>
      </c>
      <c r="BH8" s="680"/>
      <c r="BI8" s="680"/>
      <c r="BJ8" s="680"/>
      <c r="BK8" s="680"/>
      <c r="BL8" s="680"/>
      <c r="BM8" s="680"/>
      <c r="BN8" s="681"/>
      <c r="BO8" s="682">
        <v>1</v>
      </c>
      <c r="BP8" s="682"/>
      <c r="BQ8" s="682"/>
      <c r="BR8" s="682"/>
      <c r="BS8" s="688" t="s">
        <v>172</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33412281</v>
      </c>
      <c r="CS8" s="680"/>
      <c r="CT8" s="680"/>
      <c r="CU8" s="680"/>
      <c r="CV8" s="680"/>
      <c r="CW8" s="680"/>
      <c r="CX8" s="680"/>
      <c r="CY8" s="681"/>
      <c r="CZ8" s="682">
        <v>52</v>
      </c>
      <c r="DA8" s="682"/>
      <c r="DB8" s="682"/>
      <c r="DC8" s="682"/>
      <c r="DD8" s="688">
        <v>439590</v>
      </c>
      <c r="DE8" s="680"/>
      <c r="DF8" s="680"/>
      <c r="DG8" s="680"/>
      <c r="DH8" s="680"/>
      <c r="DI8" s="680"/>
      <c r="DJ8" s="680"/>
      <c r="DK8" s="680"/>
      <c r="DL8" s="680"/>
      <c r="DM8" s="680"/>
      <c r="DN8" s="680"/>
      <c r="DO8" s="680"/>
      <c r="DP8" s="681"/>
      <c r="DQ8" s="688">
        <v>15205828</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164567</v>
      </c>
      <c r="S9" s="680"/>
      <c r="T9" s="680"/>
      <c r="U9" s="680"/>
      <c r="V9" s="680"/>
      <c r="W9" s="680"/>
      <c r="X9" s="680"/>
      <c r="Y9" s="681"/>
      <c r="Z9" s="682">
        <v>0.2</v>
      </c>
      <c r="AA9" s="682"/>
      <c r="AB9" s="682"/>
      <c r="AC9" s="682"/>
      <c r="AD9" s="683">
        <v>164567</v>
      </c>
      <c r="AE9" s="683"/>
      <c r="AF9" s="683"/>
      <c r="AG9" s="683"/>
      <c r="AH9" s="683"/>
      <c r="AI9" s="683"/>
      <c r="AJ9" s="683"/>
      <c r="AK9" s="683"/>
      <c r="AL9" s="684">
        <v>0.5</v>
      </c>
      <c r="AM9" s="685"/>
      <c r="AN9" s="685"/>
      <c r="AO9" s="686"/>
      <c r="AP9" s="676" t="s">
        <v>238</v>
      </c>
      <c r="AQ9" s="677"/>
      <c r="AR9" s="677"/>
      <c r="AS9" s="677"/>
      <c r="AT9" s="677"/>
      <c r="AU9" s="677"/>
      <c r="AV9" s="677"/>
      <c r="AW9" s="677"/>
      <c r="AX9" s="677"/>
      <c r="AY9" s="677"/>
      <c r="AZ9" s="677"/>
      <c r="BA9" s="677"/>
      <c r="BB9" s="677"/>
      <c r="BC9" s="677"/>
      <c r="BD9" s="677"/>
      <c r="BE9" s="677"/>
      <c r="BF9" s="678"/>
      <c r="BG9" s="679">
        <v>13638298</v>
      </c>
      <c r="BH9" s="680"/>
      <c r="BI9" s="680"/>
      <c r="BJ9" s="680"/>
      <c r="BK9" s="680"/>
      <c r="BL9" s="680"/>
      <c r="BM9" s="680"/>
      <c r="BN9" s="681"/>
      <c r="BO9" s="682">
        <v>43.1</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6561086</v>
      </c>
      <c r="CS9" s="680"/>
      <c r="CT9" s="680"/>
      <c r="CU9" s="680"/>
      <c r="CV9" s="680"/>
      <c r="CW9" s="680"/>
      <c r="CX9" s="680"/>
      <c r="CY9" s="681"/>
      <c r="CZ9" s="682">
        <v>10.199999999999999</v>
      </c>
      <c r="DA9" s="682"/>
      <c r="DB9" s="682"/>
      <c r="DC9" s="682"/>
      <c r="DD9" s="688">
        <v>1394785</v>
      </c>
      <c r="DE9" s="680"/>
      <c r="DF9" s="680"/>
      <c r="DG9" s="680"/>
      <c r="DH9" s="680"/>
      <c r="DI9" s="680"/>
      <c r="DJ9" s="680"/>
      <c r="DK9" s="680"/>
      <c r="DL9" s="680"/>
      <c r="DM9" s="680"/>
      <c r="DN9" s="680"/>
      <c r="DO9" s="680"/>
      <c r="DP9" s="681"/>
      <c r="DQ9" s="688">
        <v>4095639</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241</v>
      </c>
      <c r="AA10" s="682"/>
      <c r="AB10" s="682"/>
      <c r="AC10" s="682"/>
      <c r="AD10" s="683" t="s">
        <v>128</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359547</v>
      </c>
      <c r="BH10" s="680"/>
      <c r="BI10" s="680"/>
      <c r="BJ10" s="680"/>
      <c r="BK10" s="680"/>
      <c r="BL10" s="680"/>
      <c r="BM10" s="680"/>
      <c r="BN10" s="681"/>
      <c r="BO10" s="682">
        <v>1.1000000000000001</v>
      </c>
      <c r="BP10" s="682"/>
      <c r="BQ10" s="682"/>
      <c r="BR10" s="682"/>
      <c r="BS10" s="688" t="s">
        <v>241</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210997</v>
      </c>
      <c r="CS10" s="680"/>
      <c r="CT10" s="680"/>
      <c r="CU10" s="680"/>
      <c r="CV10" s="680"/>
      <c r="CW10" s="680"/>
      <c r="CX10" s="680"/>
      <c r="CY10" s="681"/>
      <c r="CZ10" s="682">
        <v>0.3</v>
      </c>
      <c r="DA10" s="682"/>
      <c r="DB10" s="682"/>
      <c r="DC10" s="682"/>
      <c r="DD10" s="688" t="s">
        <v>241</v>
      </c>
      <c r="DE10" s="680"/>
      <c r="DF10" s="680"/>
      <c r="DG10" s="680"/>
      <c r="DH10" s="680"/>
      <c r="DI10" s="680"/>
      <c r="DJ10" s="680"/>
      <c r="DK10" s="680"/>
      <c r="DL10" s="680"/>
      <c r="DM10" s="680"/>
      <c r="DN10" s="680"/>
      <c r="DO10" s="680"/>
      <c r="DP10" s="681"/>
      <c r="DQ10" s="688">
        <v>152054</v>
      </c>
      <c r="DR10" s="680"/>
      <c r="DS10" s="680"/>
      <c r="DT10" s="680"/>
      <c r="DU10" s="680"/>
      <c r="DV10" s="680"/>
      <c r="DW10" s="680"/>
      <c r="DX10" s="680"/>
      <c r="DY10" s="680"/>
      <c r="DZ10" s="680"/>
      <c r="EA10" s="680"/>
      <c r="EB10" s="680"/>
      <c r="EC10" s="689"/>
    </row>
    <row r="11" spans="2:143" ht="11.25" customHeight="1">
      <c r="B11" s="676" t="s">
        <v>244</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172</v>
      </c>
      <c r="AA11" s="682"/>
      <c r="AB11" s="682"/>
      <c r="AC11" s="682"/>
      <c r="AD11" s="683" t="s">
        <v>128</v>
      </c>
      <c r="AE11" s="683"/>
      <c r="AF11" s="683"/>
      <c r="AG11" s="683"/>
      <c r="AH11" s="683"/>
      <c r="AI11" s="683"/>
      <c r="AJ11" s="683"/>
      <c r="AK11" s="683"/>
      <c r="AL11" s="684" t="s">
        <v>241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2136889</v>
      </c>
      <c r="BH11" s="680"/>
      <c r="BI11" s="680"/>
      <c r="BJ11" s="680"/>
      <c r="BK11" s="680"/>
      <c r="BL11" s="680"/>
      <c r="BM11" s="680"/>
      <c r="BN11" s="681"/>
      <c r="BO11" s="682">
        <v>6.8</v>
      </c>
      <c r="BP11" s="682"/>
      <c r="BQ11" s="682"/>
      <c r="BR11" s="682"/>
      <c r="BS11" s="688">
        <v>369374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137929</v>
      </c>
      <c r="CS11" s="680"/>
      <c r="CT11" s="680"/>
      <c r="CU11" s="680"/>
      <c r="CV11" s="680"/>
      <c r="CW11" s="680"/>
      <c r="CX11" s="680"/>
      <c r="CY11" s="681"/>
      <c r="CZ11" s="682">
        <v>0.2</v>
      </c>
      <c r="DA11" s="682"/>
      <c r="DB11" s="682"/>
      <c r="DC11" s="682"/>
      <c r="DD11" s="688">
        <v>63958</v>
      </c>
      <c r="DE11" s="680"/>
      <c r="DF11" s="680"/>
      <c r="DG11" s="680"/>
      <c r="DH11" s="680"/>
      <c r="DI11" s="680"/>
      <c r="DJ11" s="680"/>
      <c r="DK11" s="680"/>
      <c r="DL11" s="680"/>
      <c r="DM11" s="680"/>
      <c r="DN11" s="680"/>
      <c r="DO11" s="680"/>
      <c r="DP11" s="681"/>
      <c r="DQ11" s="688">
        <v>94255</v>
      </c>
      <c r="DR11" s="680"/>
      <c r="DS11" s="680"/>
      <c r="DT11" s="680"/>
      <c r="DU11" s="680"/>
      <c r="DV11" s="680"/>
      <c r="DW11" s="680"/>
      <c r="DX11" s="680"/>
      <c r="DY11" s="680"/>
      <c r="DZ11" s="680"/>
      <c r="EA11" s="680"/>
      <c r="EB11" s="680"/>
      <c r="EC11" s="689"/>
    </row>
    <row r="12" spans="2:143" ht="11.25" customHeight="1">
      <c r="B12" s="676" t="s">
        <v>247</v>
      </c>
      <c r="C12" s="677"/>
      <c r="D12" s="677"/>
      <c r="E12" s="677"/>
      <c r="F12" s="677"/>
      <c r="G12" s="677"/>
      <c r="H12" s="677"/>
      <c r="I12" s="677"/>
      <c r="J12" s="677"/>
      <c r="K12" s="677"/>
      <c r="L12" s="677"/>
      <c r="M12" s="677"/>
      <c r="N12" s="677"/>
      <c r="O12" s="677"/>
      <c r="P12" s="677"/>
      <c r="Q12" s="678"/>
      <c r="R12" s="679">
        <v>3264001</v>
      </c>
      <c r="S12" s="680"/>
      <c r="T12" s="680"/>
      <c r="U12" s="680"/>
      <c r="V12" s="680"/>
      <c r="W12" s="680"/>
      <c r="X12" s="680"/>
      <c r="Y12" s="681"/>
      <c r="Z12" s="682">
        <v>4.9000000000000004</v>
      </c>
      <c r="AA12" s="682"/>
      <c r="AB12" s="682"/>
      <c r="AC12" s="682"/>
      <c r="AD12" s="683">
        <v>3264001</v>
      </c>
      <c r="AE12" s="683"/>
      <c r="AF12" s="683"/>
      <c r="AG12" s="683"/>
      <c r="AH12" s="683"/>
      <c r="AI12" s="683"/>
      <c r="AJ12" s="683"/>
      <c r="AK12" s="683"/>
      <c r="AL12" s="684">
        <v>9.4</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11927877</v>
      </c>
      <c r="BH12" s="680"/>
      <c r="BI12" s="680"/>
      <c r="BJ12" s="680"/>
      <c r="BK12" s="680"/>
      <c r="BL12" s="680"/>
      <c r="BM12" s="680"/>
      <c r="BN12" s="681"/>
      <c r="BO12" s="682">
        <v>37.700000000000003</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159741</v>
      </c>
      <c r="CS12" s="680"/>
      <c r="CT12" s="680"/>
      <c r="CU12" s="680"/>
      <c r="CV12" s="680"/>
      <c r="CW12" s="680"/>
      <c r="CX12" s="680"/>
      <c r="CY12" s="681"/>
      <c r="CZ12" s="682">
        <v>0.2</v>
      </c>
      <c r="DA12" s="682"/>
      <c r="DB12" s="682"/>
      <c r="DC12" s="682"/>
      <c r="DD12" s="688">
        <v>10219</v>
      </c>
      <c r="DE12" s="680"/>
      <c r="DF12" s="680"/>
      <c r="DG12" s="680"/>
      <c r="DH12" s="680"/>
      <c r="DI12" s="680"/>
      <c r="DJ12" s="680"/>
      <c r="DK12" s="680"/>
      <c r="DL12" s="680"/>
      <c r="DM12" s="680"/>
      <c r="DN12" s="680"/>
      <c r="DO12" s="680"/>
      <c r="DP12" s="681"/>
      <c r="DQ12" s="688">
        <v>142798</v>
      </c>
      <c r="DR12" s="680"/>
      <c r="DS12" s="680"/>
      <c r="DT12" s="680"/>
      <c r="DU12" s="680"/>
      <c r="DV12" s="680"/>
      <c r="DW12" s="680"/>
      <c r="DX12" s="680"/>
      <c r="DY12" s="680"/>
      <c r="DZ12" s="680"/>
      <c r="EA12" s="680"/>
      <c r="EB12" s="680"/>
      <c r="EC12" s="689"/>
    </row>
    <row r="13" spans="2:143" ht="11.25" customHeight="1">
      <c r="B13" s="676" t="s">
        <v>250</v>
      </c>
      <c r="C13" s="677"/>
      <c r="D13" s="677"/>
      <c r="E13" s="677"/>
      <c r="F13" s="677"/>
      <c r="G13" s="677"/>
      <c r="H13" s="677"/>
      <c r="I13" s="677"/>
      <c r="J13" s="677"/>
      <c r="K13" s="677"/>
      <c r="L13" s="677"/>
      <c r="M13" s="677"/>
      <c r="N13" s="677"/>
      <c r="O13" s="677"/>
      <c r="P13" s="677"/>
      <c r="Q13" s="678"/>
      <c r="R13" s="679">
        <v>14863</v>
      </c>
      <c r="S13" s="680"/>
      <c r="T13" s="680"/>
      <c r="U13" s="680"/>
      <c r="V13" s="680"/>
      <c r="W13" s="680"/>
      <c r="X13" s="680"/>
      <c r="Y13" s="681"/>
      <c r="Z13" s="682">
        <v>0</v>
      </c>
      <c r="AA13" s="682"/>
      <c r="AB13" s="682"/>
      <c r="AC13" s="682"/>
      <c r="AD13" s="683">
        <v>14863</v>
      </c>
      <c r="AE13" s="683"/>
      <c r="AF13" s="683"/>
      <c r="AG13" s="683"/>
      <c r="AH13" s="683"/>
      <c r="AI13" s="683"/>
      <c r="AJ13" s="683"/>
      <c r="AK13" s="683"/>
      <c r="AL13" s="684">
        <v>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11451921</v>
      </c>
      <c r="BH13" s="680"/>
      <c r="BI13" s="680"/>
      <c r="BJ13" s="680"/>
      <c r="BK13" s="680"/>
      <c r="BL13" s="680"/>
      <c r="BM13" s="680"/>
      <c r="BN13" s="681"/>
      <c r="BO13" s="682">
        <v>36.200000000000003</v>
      </c>
      <c r="BP13" s="682"/>
      <c r="BQ13" s="682"/>
      <c r="BR13" s="682"/>
      <c r="BS13" s="688" t="s">
        <v>241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3998011</v>
      </c>
      <c r="CS13" s="680"/>
      <c r="CT13" s="680"/>
      <c r="CU13" s="680"/>
      <c r="CV13" s="680"/>
      <c r="CW13" s="680"/>
      <c r="CX13" s="680"/>
      <c r="CY13" s="681"/>
      <c r="CZ13" s="682">
        <v>6.2</v>
      </c>
      <c r="DA13" s="682"/>
      <c r="DB13" s="682"/>
      <c r="DC13" s="682"/>
      <c r="DD13" s="688">
        <v>947240</v>
      </c>
      <c r="DE13" s="680"/>
      <c r="DF13" s="680"/>
      <c r="DG13" s="680"/>
      <c r="DH13" s="680"/>
      <c r="DI13" s="680"/>
      <c r="DJ13" s="680"/>
      <c r="DK13" s="680"/>
      <c r="DL13" s="680"/>
      <c r="DM13" s="680"/>
      <c r="DN13" s="680"/>
      <c r="DO13" s="680"/>
      <c r="DP13" s="681"/>
      <c r="DQ13" s="688">
        <v>3115379</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254</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172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137221</v>
      </c>
      <c r="BH14" s="680"/>
      <c r="BI14" s="680"/>
      <c r="BJ14" s="680"/>
      <c r="BK14" s="680"/>
      <c r="BL14" s="680"/>
      <c r="BM14" s="680"/>
      <c r="BN14" s="681"/>
      <c r="BO14" s="682">
        <v>0.4</v>
      </c>
      <c r="BP14" s="682"/>
      <c r="BQ14" s="682"/>
      <c r="BR14" s="682"/>
      <c r="BS14" s="688" t="s">
        <v>128</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2203911</v>
      </c>
      <c r="CS14" s="680"/>
      <c r="CT14" s="680"/>
      <c r="CU14" s="680"/>
      <c r="CV14" s="680"/>
      <c r="CW14" s="680"/>
      <c r="CX14" s="680"/>
      <c r="CY14" s="681"/>
      <c r="CZ14" s="682">
        <v>3.4</v>
      </c>
      <c r="DA14" s="682"/>
      <c r="DB14" s="682"/>
      <c r="DC14" s="682"/>
      <c r="DD14" s="688">
        <v>72546</v>
      </c>
      <c r="DE14" s="680"/>
      <c r="DF14" s="680"/>
      <c r="DG14" s="680"/>
      <c r="DH14" s="680"/>
      <c r="DI14" s="680"/>
      <c r="DJ14" s="680"/>
      <c r="DK14" s="680"/>
      <c r="DL14" s="680"/>
      <c r="DM14" s="680"/>
      <c r="DN14" s="680"/>
      <c r="DO14" s="680"/>
      <c r="DP14" s="681"/>
      <c r="DQ14" s="688">
        <v>1586511</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155896</v>
      </c>
      <c r="S15" s="680"/>
      <c r="T15" s="680"/>
      <c r="U15" s="680"/>
      <c r="V15" s="680"/>
      <c r="W15" s="680"/>
      <c r="X15" s="680"/>
      <c r="Y15" s="681"/>
      <c r="Z15" s="682">
        <v>0.2</v>
      </c>
      <c r="AA15" s="682"/>
      <c r="AB15" s="682"/>
      <c r="AC15" s="682"/>
      <c r="AD15" s="683">
        <v>155896</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794474</v>
      </c>
      <c r="BH15" s="680"/>
      <c r="BI15" s="680"/>
      <c r="BJ15" s="680"/>
      <c r="BK15" s="680"/>
      <c r="BL15" s="680"/>
      <c r="BM15" s="680"/>
      <c r="BN15" s="681"/>
      <c r="BO15" s="682">
        <v>2.5</v>
      </c>
      <c r="BP15" s="682"/>
      <c r="BQ15" s="682"/>
      <c r="BR15" s="682"/>
      <c r="BS15" s="688" t="s">
        <v>172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7559356</v>
      </c>
      <c r="CS15" s="680"/>
      <c r="CT15" s="680"/>
      <c r="CU15" s="680"/>
      <c r="CV15" s="680"/>
      <c r="CW15" s="680"/>
      <c r="CX15" s="680"/>
      <c r="CY15" s="681"/>
      <c r="CZ15" s="682">
        <v>11.8</v>
      </c>
      <c r="DA15" s="682"/>
      <c r="DB15" s="682"/>
      <c r="DC15" s="682"/>
      <c r="DD15" s="688">
        <v>1377599</v>
      </c>
      <c r="DE15" s="680"/>
      <c r="DF15" s="680"/>
      <c r="DG15" s="680"/>
      <c r="DH15" s="680"/>
      <c r="DI15" s="680"/>
      <c r="DJ15" s="680"/>
      <c r="DK15" s="680"/>
      <c r="DL15" s="680"/>
      <c r="DM15" s="680"/>
      <c r="DN15" s="680"/>
      <c r="DO15" s="680"/>
      <c r="DP15" s="681"/>
      <c r="DQ15" s="688">
        <v>5816100</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241</v>
      </c>
      <c r="AA16" s="682"/>
      <c r="AB16" s="682"/>
      <c r="AC16" s="682"/>
      <c r="AD16" s="683" t="s">
        <v>128</v>
      </c>
      <c r="AE16" s="683"/>
      <c r="AF16" s="683"/>
      <c r="AG16" s="683"/>
      <c r="AH16" s="683"/>
      <c r="AI16" s="683"/>
      <c r="AJ16" s="683"/>
      <c r="AK16" s="683"/>
      <c r="AL16" s="684" t="s">
        <v>241</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172</v>
      </c>
      <c r="BP16" s="682"/>
      <c r="BQ16" s="682"/>
      <c r="BR16" s="682"/>
      <c r="BS16" s="688" t="s">
        <v>241</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46177</v>
      </c>
      <c r="CS16" s="680"/>
      <c r="CT16" s="680"/>
      <c r="CU16" s="680"/>
      <c r="CV16" s="680"/>
      <c r="CW16" s="680"/>
      <c r="CX16" s="680"/>
      <c r="CY16" s="681"/>
      <c r="CZ16" s="682">
        <v>0.1</v>
      </c>
      <c r="DA16" s="682"/>
      <c r="DB16" s="682"/>
      <c r="DC16" s="682"/>
      <c r="DD16" s="688" t="s">
        <v>172</v>
      </c>
      <c r="DE16" s="680"/>
      <c r="DF16" s="680"/>
      <c r="DG16" s="680"/>
      <c r="DH16" s="680"/>
      <c r="DI16" s="680"/>
      <c r="DJ16" s="680"/>
      <c r="DK16" s="680"/>
      <c r="DL16" s="680"/>
      <c r="DM16" s="680"/>
      <c r="DN16" s="680"/>
      <c r="DO16" s="680"/>
      <c r="DP16" s="681"/>
      <c r="DQ16" s="688">
        <v>46177</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199509</v>
      </c>
      <c r="S17" s="680"/>
      <c r="T17" s="680"/>
      <c r="U17" s="680"/>
      <c r="V17" s="680"/>
      <c r="W17" s="680"/>
      <c r="X17" s="680"/>
      <c r="Y17" s="681"/>
      <c r="Z17" s="682">
        <v>0.3</v>
      </c>
      <c r="AA17" s="682"/>
      <c r="AB17" s="682"/>
      <c r="AC17" s="682"/>
      <c r="AD17" s="683">
        <v>199509</v>
      </c>
      <c r="AE17" s="683"/>
      <c r="AF17" s="683"/>
      <c r="AG17" s="683"/>
      <c r="AH17" s="683"/>
      <c r="AI17" s="683"/>
      <c r="AJ17" s="683"/>
      <c r="AK17" s="683"/>
      <c r="AL17" s="684">
        <v>0.6</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241</v>
      </c>
      <c r="BP17" s="682"/>
      <c r="BQ17" s="682"/>
      <c r="BR17" s="682"/>
      <c r="BS17" s="688" t="s">
        <v>172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3565877</v>
      </c>
      <c r="CS17" s="680"/>
      <c r="CT17" s="680"/>
      <c r="CU17" s="680"/>
      <c r="CV17" s="680"/>
      <c r="CW17" s="680"/>
      <c r="CX17" s="680"/>
      <c r="CY17" s="681"/>
      <c r="CZ17" s="682">
        <v>5.5</v>
      </c>
      <c r="DA17" s="682"/>
      <c r="DB17" s="682"/>
      <c r="DC17" s="682"/>
      <c r="DD17" s="688" t="s">
        <v>241</v>
      </c>
      <c r="DE17" s="680"/>
      <c r="DF17" s="680"/>
      <c r="DG17" s="680"/>
      <c r="DH17" s="680"/>
      <c r="DI17" s="680"/>
      <c r="DJ17" s="680"/>
      <c r="DK17" s="680"/>
      <c r="DL17" s="680"/>
      <c r="DM17" s="680"/>
      <c r="DN17" s="680"/>
      <c r="DO17" s="680"/>
      <c r="DP17" s="681"/>
      <c r="DQ17" s="688">
        <v>3565877</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956973</v>
      </c>
      <c r="S18" s="680"/>
      <c r="T18" s="680"/>
      <c r="U18" s="680"/>
      <c r="V18" s="680"/>
      <c r="W18" s="680"/>
      <c r="X18" s="680"/>
      <c r="Y18" s="681"/>
      <c r="Z18" s="682">
        <v>1.4</v>
      </c>
      <c r="AA18" s="682"/>
      <c r="AB18" s="682"/>
      <c r="AC18" s="682"/>
      <c r="AD18" s="683">
        <v>834453</v>
      </c>
      <c r="AE18" s="683"/>
      <c r="AF18" s="683"/>
      <c r="AG18" s="683"/>
      <c r="AH18" s="683"/>
      <c r="AI18" s="683"/>
      <c r="AJ18" s="683"/>
      <c r="AK18" s="683"/>
      <c r="AL18" s="684">
        <v>2.4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241</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241</v>
      </c>
      <c r="DA18" s="682"/>
      <c r="DB18" s="682"/>
      <c r="DC18" s="682"/>
      <c r="DD18" s="688" t="s">
        <v>128</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834453</v>
      </c>
      <c r="S19" s="680"/>
      <c r="T19" s="680"/>
      <c r="U19" s="680"/>
      <c r="V19" s="680"/>
      <c r="W19" s="680"/>
      <c r="X19" s="680"/>
      <c r="Y19" s="681"/>
      <c r="Z19" s="682">
        <v>1.3</v>
      </c>
      <c r="AA19" s="682"/>
      <c r="AB19" s="682"/>
      <c r="AC19" s="682"/>
      <c r="AD19" s="683">
        <v>834453</v>
      </c>
      <c r="AE19" s="683"/>
      <c r="AF19" s="683"/>
      <c r="AG19" s="683"/>
      <c r="AH19" s="683"/>
      <c r="AI19" s="683"/>
      <c r="AJ19" s="683"/>
      <c r="AK19" s="683"/>
      <c r="AL19" s="684">
        <v>2.4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2327191</v>
      </c>
      <c r="BH19" s="680"/>
      <c r="BI19" s="680"/>
      <c r="BJ19" s="680"/>
      <c r="BK19" s="680"/>
      <c r="BL19" s="680"/>
      <c r="BM19" s="680"/>
      <c r="BN19" s="681"/>
      <c r="BO19" s="682">
        <v>7.4</v>
      </c>
      <c r="BP19" s="682"/>
      <c r="BQ19" s="682"/>
      <c r="BR19" s="682"/>
      <c r="BS19" s="688" t="s">
        <v>128</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128</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121989</v>
      </c>
      <c r="S20" s="680"/>
      <c r="T20" s="680"/>
      <c r="U20" s="680"/>
      <c r="V20" s="680"/>
      <c r="W20" s="680"/>
      <c r="X20" s="680"/>
      <c r="Y20" s="681"/>
      <c r="Z20" s="682">
        <v>0.2</v>
      </c>
      <c r="AA20" s="682"/>
      <c r="AB20" s="682"/>
      <c r="AC20" s="682"/>
      <c r="AD20" s="683" t="s">
        <v>128</v>
      </c>
      <c r="AE20" s="683"/>
      <c r="AF20" s="683"/>
      <c r="AG20" s="683"/>
      <c r="AH20" s="683"/>
      <c r="AI20" s="683"/>
      <c r="AJ20" s="683"/>
      <c r="AK20" s="683"/>
      <c r="AL20" s="684" t="s">
        <v>241</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2327191</v>
      </c>
      <c r="BH20" s="680"/>
      <c r="BI20" s="680"/>
      <c r="BJ20" s="680"/>
      <c r="BK20" s="680"/>
      <c r="BL20" s="680"/>
      <c r="BM20" s="680"/>
      <c r="BN20" s="681"/>
      <c r="BO20" s="682">
        <v>7.4</v>
      </c>
      <c r="BP20" s="682"/>
      <c r="BQ20" s="682"/>
      <c r="BR20" s="682"/>
      <c r="BS20" s="688" t="s">
        <v>128</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64314417</v>
      </c>
      <c r="CS20" s="680"/>
      <c r="CT20" s="680"/>
      <c r="CU20" s="680"/>
      <c r="CV20" s="680"/>
      <c r="CW20" s="680"/>
      <c r="CX20" s="680"/>
      <c r="CY20" s="681"/>
      <c r="CZ20" s="682">
        <v>100</v>
      </c>
      <c r="DA20" s="682"/>
      <c r="DB20" s="682"/>
      <c r="DC20" s="682"/>
      <c r="DD20" s="688">
        <v>4448532</v>
      </c>
      <c r="DE20" s="680"/>
      <c r="DF20" s="680"/>
      <c r="DG20" s="680"/>
      <c r="DH20" s="680"/>
      <c r="DI20" s="680"/>
      <c r="DJ20" s="680"/>
      <c r="DK20" s="680"/>
      <c r="DL20" s="680"/>
      <c r="DM20" s="680"/>
      <c r="DN20" s="680"/>
      <c r="DO20" s="680"/>
      <c r="DP20" s="681"/>
      <c r="DQ20" s="688">
        <v>39577010</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v>531</v>
      </c>
      <c r="S21" s="680"/>
      <c r="T21" s="680"/>
      <c r="U21" s="680"/>
      <c r="V21" s="680"/>
      <c r="W21" s="680"/>
      <c r="X21" s="680"/>
      <c r="Y21" s="681"/>
      <c r="Z21" s="682">
        <v>0</v>
      </c>
      <c r="AA21" s="682"/>
      <c r="AB21" s="682"/>
      <c r="AC21" s="682"/>
      <c r="AD21" s="683" t="s">
        <v>128</v>
      </c>
      <c r="AE21" s="683"/>
      <c r="AF21" s="683"/>
      <c r="AG21" s="683"/>
      <c r="AH21" s="683"/>
      <c r="AI21" s="683"/>
      <c r="AJ21" s="683"/>
      <c r="AK21" s="683"/>
      <c r="AL21" s="684" t="s">
        <v>241</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241</v>
      </c>
      <c r="BH21" s="680"/>
      <c r="BI21" s="680"/>
      <c r="BJ21" s="680"/>
      <c r="BK21" s="680"/>
      <c r="BL21" s="680"/>
      <c r="BM21" s="680"/>
      <c r="BN21" s="681"/>
      <c r="BO21" s="682" t="s">
        <v>172</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36932119</v>
      </c>
      <c r="S22" s="680"/>
      <c r="T22" s="680"/>
      <c r="U22" s="680"/>
      <c r="V22" s="680"/>
      <c r="W22" s="680"/>
      <c r="X22" s="680"/>
      <c r="Y22" s="681"/>
      <c r="Z22" s="682">
        <v>55.7</v>
      </c>
      <c r="AA22" s="682"/>
      <c r="AB22" s="682"/>
      <c r="AC22" s="682"/>
      <c r="AD22" s="683">
        <v>34482407</v>
      </c>
      <c r="AE22" s="683"/>
      <c r="AF22" s="683"/>
      <c r="AG22" s="683"/>
      <c r="AH22" s="683"/>
      <c r="AI22" s="683"/>
      <c r="AJ22" s="683"/>
      <c r="AK22" s="683"/>
      <c r="AL22" s="684">
        <v>99.5</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241</v>
      </c>
      <c r="BP22" s="682"/>
      <c r="BQ22" s="682"/>
      <c r="BR22" s="682"/>
      <c r="BS22" s="688" t="s">
        <v>172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17944</v>
      </c>
      <c r="S23" s="680"/>
      <c r="T23" s="680"/>
      <c r="U23" s="680"/>
      <c r="V23" s="680"/>
      <c r="W23" s="680"/>
      <c r="X23" s="680"/>
      <c r="Y23" s="681"/>
      <c r="Z23" s="682">
        <v>0</v>
      </c>
      <c r="AA23" s="682"/>
      <c r="AB23" s="682"/>
      <c r="AC23" s="682"/>
      <c r="AD23" s="683">
        <v>17944</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v>2327191</v>
      </c>
      <c r="BH23" s="680"/>
      <c r="BI23" s="680"/>
      <c r="BJ23" s="680"/>
      <c r="BK23" s="680"/>
      <c r="BL23" s="680"/>
      <c r="BM23" s="680"/>
      <c r="BN23" s="681"/>
      <c r="BO23" s="682">
        <v>7.4</v>
      </c>
      <c r="BP23" s="682"/>
      <c r="BQ23" s="682"/>
      <c r="BR23" s="682"/>
      <c r="BS23" s="688" t="s">
        <v>254</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664405</v>
      </c>
      <c r="S24" s="680"/>
      <c r="T24" s="680"/>
      <c r="U24" s="680"/>
      <c r="V24" s="680"/>
      <c r="W24" s="680"/>
      <c r="X24" s="680"/>
      <c r="Y24" s="681"/>
      <c r="Z24" s="682">
        <v>1</v>
      </c>
      <c r="AA24" s="682"/>
      <c r="AB24" s="682"/>
      <c r="AC24" s="682"/>
      <c r="AD24" s="683" t="s">
        <v>241</v>
      </c>
      <c r="AE24" s="683"/>
      <c r="AF24" s="683"/>
      <c r="AG24" s="683"/>
      <c r="AH24" s="683"/>
      <c r="AI24" s="683"/>
      <c r="AJ24" s="683"/>
      <c r="AK24" s="683"/>
      <c r="AL24" s="684" t="s">
        <v>241</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128</v>
      </c>
      <c r="BP24" s="682"/>
      <c r="BQ24" s="682"/>
      <c r="BR24" s="682"/>
      <c r="BS24" s="688" t="s">
        <v>241</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33790885</v>
      </c>
      <c r="CS24" s="669"/>
      <c r="CT24" s="669"/>
      <c r="CU24" s="669"/>
      <c r="CV24" s="669"/>
      <c r="CW24" s="669"/>
      <c r="CX24" s="669"/>
      <c r="CY24" s="670"/>
      <c r="CZ24" s="673">
        <v>52.5</v>
      </c>
      <c r="DA24" s="674"/>
      <c r="DB24" s="674"/>
      <c r="DC24" s="693"/>
      <c r="DD24" s="712">
        <v>17855921</v>
      </c>
      <c r="DE24" s="669"/>
      <c r="DF24" s="669"/>
      <c r="DG24" s="669"/>
      <c r="DH24" s="669"/>
      <c r="DI24" s="669"/>
      <c r="DJ24" s="669"/>
      <c r="DK24" s="670"/>
      <c r="DL24" s="712">
        <v>17630426</v>
      </c>
      <c r="DM24" s="669"/>
      <c r="DN24" s="669"/>
      <c r="DO24" s="669"/>
      <c r="DP24" s="669"/>
      <c r="DQ24" s="669"/>
      <c r="DR24" s="669"/>
      <c r="DS24" s="669"/>
      <c r="DT24" s="669"/>
      <c r="DU24" s="669"/>
      <c r="DV24" s="670"/>
      <c r="DW24" s="673">
        <v>48.9</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772442</v>
      </c>
      <c r="S25" s="680"/>
      <c r="T25" s="680"/>
      <c r="U25" s="680"/>
      <c r="V25" s="680"/>
      <c r="W25" s="680"/>
      <c r="X25" s="680"/>
      <c r="Y25" s="681"/>
      <c r="Z25" s="682">
        <v>1.2</v>
      </c>
      <c r="AA25" s="682"/>
      <c r="AB25" s="682"/>
      <c r="AC25" s="682"/>
      <c r="AD25" s="683">
        <v>108797</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241</v>
      </c>
      <c r="BP25" s="682"/>
      <c r="BQ25" s="682"/>
      <c r="BR25" s="682"/>
      <c r="BS25" s="688" t="s">
        <v>241</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9151926</v>
      </c>
      <c r="CS25" s="715"/>
      <c r="CT25" s="715"/>
      <c r="CU25" s="715"/>
      <c r="CV25" s="715"/>
      <c r="CW25" s="715"/>
      <c r="CX25" s="715"/>
      <c r="CY25" s="716"/>
      <c r="CZ25" s="684">
        <v>14.2</v>
      </c>
      <c r="DA25" s="713"/>
      <c r="DB25" s="713"/>
      <c r="DC25" s="717"/>
      <c r="DD25" s="688">
        <v>8107665</v>
      </c>
      <c r="DE25" s="715"/>
      <c r="DF25" s="715"/>
      <c r="DG25" s="715"/>
      <c r="DH25" s="715"/>
      <c r="DI25" s="715"/>
      <c r="DJ25" s="715"/>
      <c r="DK25" s="716"/>
      <c r="DL25" s="688">
        <v>8021293</v>
      </c>
      <c r="DM25" s="715"/>
      <c r="DN25" s="715"/>
      <c r="DO25" s="715"/>
      <c r="DP25" s="715"/>
      <c r="DQ25" s="715"/>
      <c r="DR25" s="715"/>
      <c r="DS25" s="715"/>
      <c r="DT25" s="715"/>
      <c r="DU25" s="715"/>
      <c r="DV25" s="716"/>
      <c r="DW25" s="684">
        <v>22.2</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431589</v>
      </c>
      <c r="S26" s="680"/>
      <c r="T26" s="680"/>
      <c r="U26" s="680"/>
      <c r="V26" s="680"/>
      <c r="W26" s="680"/>
      <c r="X26" s="680"/>
      <c r="Y26" s="681"/>
      <c r="Z26" s="682">
        <v>0.7</v>
      </c>
      <c r="AA26" s="682"/>
      <c r="AB26" s="682"/>
      <c r="AC26" s="682"/>
      <c r="AD26" s="683" t="s">
        <v>241</v>
      </c>
      <c r="AE26" s="683"/>
      <c r="AF26" s="683"/>
      <c r="AG26" s="683"/>
      <c r="AH26" s="683"/>
      <c r="AI26" s="683"/>
      <c r="AJ26" s="683"/>
      <c r="AK26" s="683"/>
      <c r="AL26" s="684" t="s">
        <v>172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128</v>
      </c>
      <c r="BP26" s="682"/>
      <c r="BQ26" s="682"/>
      <c r="BR26" s="682"/>
      <c r="BS26" s="688" t="s">
        <v>172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5762000</v>
      </c>
      <c r="CS26" s="680"/>
      <c r="CT26" s="680"/>
      <c r="CU26" s="680"/>
      <c r="CV26" s="680"/>
      <c r="CW26" s="680"/>
      <c r="CX26" s="680"/>
      <c r="CY26" s="681"/>
      <c r="CZ26" s="684">
        <v>9</v>
      </c>
      <c r="DA26" s="713"/>
      <c r="DB26" s="713"/>
      <c r="DC26" s="717"/>
      <c r="DD26" s="688">
        <v>4921570</v>
      </c>
      <c r="DE26" s="680"/>
      <c r="DF26" s="680"/>
      <c r="DG26" s="680"/>
      <c r="DH26" s="680"/>
      <c r="DI26" s="680"/>
      <c r="DJ26" s="680"/>
      <c r="DK26" s="681"/>
      <c r="DL26" s="688" t="s">
        <v>128</v>
      </c>
      <c r="DM26" s="680"/>
      <c r="DN26" s="680"/>
      <c r="DO26" s="680"/>
      <c r="DP26" s="680"/>
      <c r="DQ26" s="680"/>
      <c r="DR26" s="680"/>
      <c r="DS26" s="680"/>
      <c r="DT26" s="680"/>
      <c r="DU26" s="680"/>
      <c r="DV26" s="681"/>
      <c r="DW26" s="684" t="s">
        <v>241</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11696346</v>
      </c>
      <c r="S27" s="680"/>
      <c r="T27" s="680"/>
      <c r="U27" s="680"/>
      <c r="V27" s="680"/>
      <c r="W27" s="680"/>
      <c r="X27" s="680"/>
      <c r="Y27" s="681"/>
      <c r="Z27" s="682">
        <v>17.600000000000001</v>
      </c>
      <c r="AA27" s="682"/>
      <c r="AB27" s="682"/>
      <c r="AC27" s="682"/>
      <c r="AD27" s="683" t="s">
        <v>172</v>
      </c>
      <c r="AE27" s="683"/>
      <c r="AF27" s="683"/>
      <c r="AG27" s="683"/>
      <c r="AH27" s="683"/>
      <c r="AI27" s="683"/>
      <c r="AJ27" s="683"/>
      <c r="AK27" s="683"/>
      <c r="AL27" s="684" t="s">
        <v>128</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31652178</v>
      </c>
      <c r="BH27" s="680"/>
      <c r="BI27" s="680"/>
      <c r="BJ27" s="680"/>
      <c r="BK27" s="680"/>
      <c r="BL27" s="680"/>
      <c r="BM27" s="680"/>
      <c r="BN27" s="681"/>
      <c r="BO27" s="682">
        <v>100</v>
      </c>
      <c r="BP27" s="682"/>
      <c r="BQ27" s="682"/>
      <c r="BR27" s="682"/>
      <c r="BS27" s="688">
        <v>369374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21073082</v>
      </c>
      <c r="CS27" s="715"/>
      <c r="CT27" s="715"/>
      <c r="CU27" s="715"/>
      <c r="CV27" s="715"/>
      <c r="CW27" s="715"/>
      <c r="CX27" s="715"/>
      <c r="CY27" s="716"/>
      <c r="CZ27" s="684">
        <v>32.799999999999997</v>
      </c>
      <c r="DA27" s="713"/>
      <c r="DB27" s="713"/>
      <c r="DC27" s="717"/>
      <c r="DD27" s="688">
        <v>6182379</v>
      </c>
      <c r="DE27" s="715"/>
      <c r="DF27" s="715"/>
      <c r="DG27" s="715"/>
      <c r="DH27" s="715"/>
      <c r="DI27" s="715"/>
      <c r="DJ27" s="715"/>
      <c r="DK27" s="716"/>
      <c r="DL27" s="688">
        <v>6043256</v>
      </c>
      <c r="DM27" s="715"/>
      <c r="DN27" s="715"/>
      <c r="DO27" s="715"/>
      <c r="DP27" s="715"/>
      <c r="DQ27" s="715"/>
      <c r="DR27" s="715"/>
      <c r="DS27" s="715"/>
      <c r="DT27" s="715"/>
      <c r="DU27" s="715"/>
      <c r="DV27" s="716"/>
      <c r="DW27" s="684">
        <v>16.8</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241</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172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3565877</v>
      </c>
      <c r="CS28" s="680"/>
      <c r="CT28" s="680"/>
      <c r="CU28" s="680"/>
      <c r="CV28" s="680"/>
      <c r="CW28" s="680"/>
      <c r="CX28" s="680"/>
      <c r="CY28" s="681"/>
      <c r="CZ28" s="684">
        <v>5.5</v>
      </c>
      <c r="DA28" s="713"/>
      <c r="DB28" s="713"/>
      <c r="DC28" s="717"/>
      <c r="DD28" s="688">
        <v>3565877</v>
      </c>
      <c r="DE28" s="680"/>
      <c r="DF28" s="680"/>
      <c r="DG28" s="680"/>
      <c r="DH28" s="680"/>
      <c r="DI28" s="680"/>
      <c r="DJ28" s="680"/>
      <c r="DK28" s="681"/>
      <c r="DL28" s="688">
        <v>3565877</v>
      </c>
      <c r="DM28" s="680"/>
      <c r="DN28" s="680"/>
      <c r="DO28" s="680"/>
      <c r="DP28" s="680"/>
      <c r="DQ28" s="680"/>
      <c r="DR28" s="680"/>
      <c r="DS28" s="680"/>
      <c r="DT28" s="680"/>
      <c r="DU28" s="680"/>
      <c r="DV28" s="681"/>
      <c r="DW28" s="684">
        <v>9.9</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8945995</v>
      </c>
      <c r="S29" s="680"/>
      <c r="T29" s="680"/>
      <c r="U29" s="680"/>
      <c r="V29" s="680"/>
      <c r="W29" s="680"/>
      <c r="X29" s="680"/>
      <c r="Y29" s="681"/>
      <c r="Z29" s="682">
        <v>13.5</v>
      </c>
      <c r="AA29" s="682"/>
      <c r="AB29" s="682"/>
      <c r="AC29" s="682"/>
      <c r="AD29" s="683" t="s">
        <v>128</v>
      </c>
      <c r="AE29" s="683"/>
      <c r="AF29" s="683"/>
      <c r="AG29" s="683"/>
      <c r="AH29" s="683"/>
      <c r="AI29" s="683"/>
      <c r="AJ29" s="683"/>
      <c r="AK29" s="683"/>
      <c r="AL29" s="684" t="s">
        <v>172</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3565877</v>
      </c>
      <c r="CS29" s="715"/>
      <c r="CT29" s="715"/>
      <c r="CU29" s="715"/>
      <c r="CV29" s="715"/>
      <c r="CW29" s="715"/>
      <c r="CX29" s="715"/>
      <c r="CY29" s="716"/>
      <c r="CZ29" s="684">
        <v>5.5</v>
      </c>
      <c r="DA29" s="713"/>
      <c r="DB29" s="713"/>
      <c r="DC29" s="717"/>
      <c r="DD29" s="688">
        <v>3565877</v>
      </c>
      <c r="DE29" s="715"/>
      <c r="DF29" s="715"/>
      <c r="DG29" s="715"/>
      <c r="DH29" s="715"/>
      <c r="DI29" s="715"/>
      <c r="DJ29" s="715"/>
      <c r="DK29" s="716"/>
      <c r="DL29" s="688">
        <v>3565877</v>
      </c>
      <c r="DM29" s="715"/>
      <c r="DN29" s="715"/>
      <c r="DO29" s="715"/>
      <c r="DP29" s="715"/>
      <c r="DQ29" s="715"/>
      <c r="DR29" s="715"/>
      <c r="DS29" s="715"/>
      <c r="DT29" s="715"/>
      <c r="DU29" s="715"/>
      <c r="DV29" s="716"/>
      <c r="DW29" s="684">
        <v>9.9</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42760</v>
      </c>
      <c r="S30" s="680"/>
      <c r="T30" s="680"/>
      <c r="U30" s="680"/>
      <c r="V30" s="680"/>
      <c r="W30" s="680"/>
      <c r="X30" s="680"/>
      <c r="Y30" s="681"/>
      <c r="Z30" s="682">
        <v>0.1</v>
      </c>
      <c r="AA30" s="682"/>
      <c r="AB30" s="682"/>
      <c r="AC30" s="682"/>
      <c r="AD30" s="683">
        <v>21609</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184</v>
      </c>
      <c r="AY30" s="666"/>
      <c r="AZ30" s="666"/>
      <c r="BA30" s="666"/>
      <c r="BB30" s="666"/>
      <c r="BC30" s="666"/>
      <c r="BD30" s="666"/>
      <c r="BE30" s="666"/>
      <c r="BF30" s="667"/>
      <c r="BG30" s="739">
        <v>99.4</v>
      </c>
      <c r="BH30" s="740"/>
      <c r="BI30" s="740"/>
      <c r="BJ30" s="740"/>
      <c r="BK30" s="740"/>
      <c r="BL30" s="740"/>
      <c r="BM30" s="674">
        <v>98.4</v>
      </c>
      <c r="BN30" s="740"/>
      <c r="BO30" s="740"/>
      <c r="BP30" s="740"/>
      <c r="BQ30" s="741"/>
      <c r="BR30" s="739">
        <v>99.4</v>
      </c>
      <c r="BS30" s="740"/>
      <c r="BT30" s="740"/>
      <c r="BU30" s="740"/>
      <c r="BV30" s="740"/>
      <c r="BW30" s="740"/>
      <c r="BX30" s="674">
        <v>98.1</v>
      </c>
      <c r="BY30" s="740"/>
      <c r="BZ30" s="740"/>
      <c r="CA30" s="740"/>
      <c r="CB30" s="741"/>
      <c r="CD30" s="744"/>
      <c r="CE30" s="745"/>
      <c r="CF30" s="694" t="s">
        <v>309</v>
      </c>
      <c r="CG30" s="695"/>
      <c r="CH30" s="695"/>
      <c r="CI30" s="695"/>
      <c r="CJ30" s="695"/>
      <c r="CK30" s="695"/>
      <c r="CL30" s="695"/>
      <c r="CM30" s="695"/>
      <c r="CN30" s="695"/>
      <c r="CO30" s="695"/>
      <c r="CP30" s="695"/>
      <c r="CQ30" s="696"/>
      <c r="CR30" s="679">
        <v>3409729</v>
      </c>
      <c r="CS30" s="680"/>
      <c r="CT30" s="680"/>
      <c r="CU30" s="680"/>
      <c r="CV30" s="680"/>
      <c r="CW30" s="680"/>
      <c r="CX30" s="680"/>
      <c r="CY30" s="681"/>
      <c r="CZ30" s="684">
        <v>5.3</v>
      </c>
      <c r="DA30" s="713"/>
      <c r="DB30" s="713"/>
      <c r="DC30" s="717"/>
      <c r="DD30" s="688">
        <v>3409729</v>
      </c>
      <c r="DE30" s="680"/>
      <c r="DF30" s="680"/>
      <c r="DG30" s="680"/>
      <c r="DH30" s="680"/>
      <c r="DI30" s="680"/>
      <c r="DJ30" s="680"/>
      <c r="DK30" s="681"/>
      <c r="DL30" s="688">
        <v>3409729</v>
      </c>
      <c r="DM30" s="680"/>
      <c r="DN30" s="680"/>
      <c r="DO30" s="680"/>
      <c r="DP30" s="680"/>
      <c r="DQ30" s="680"/>
      <c r="DR30" s="680"/>
      <c r="DS30" s="680"/>
      <c r="DT30" s="680"/>
      <c r="DU30" s="680"/>
      <c r="DV30" s="681"/>
      <c r="DW30" s="684">
        <v>9.5</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5030</v>
      </c>
      <c r="S31" s="680"/>
      <c r="T31" s="680"/>
      <c r="U31" s="680"/>
      <c r="V31" s="680"/>
      <c r="W31" s="680"/>
      <c r="X31" s="680"/>
      <c r="Y31" s="681"/>
      <c r="Z31" s="682">
        <v>0</v>
      </c>
      <c r="AA31" s="682"/>
      <c r="AB31" s="682"/>
      <c r="AC31" s="682"/>
      <c r="AD31" s="683" t="s">
        <v>241</v>
      </c>
      <c r="AE31" s="683"/>
      <c r="AF31" s="683"/>
      <c r="AG31" s="683"/>
      <c r="AH31" s="683"/>
      <c r="AI31" s="683"/>
      <c r="AJ31" s="683"/>
      <c r="AK31" s="683"/>
      <c r="AL31" s="684" t="s">
        <v>241</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99.2</v>
      </c>
      <c r="BH31" s="715"/>
      <c r="BI31" s="715"/>
      <c r="BJ31" s="715"/>
      <c r="BK31" s="715"/>
      <c r="BL31" s="715"/>
      <c r="BM31" s="685">
        <v>98</v>
      </c>
      <c r="BN31" s="737"/>
      <c r="BO31" s="737"/>
      <c r="BP31" s="737"/>
      <c r="BQ31" s="738"/>
      <c r="BR31" s="736">
        <v>99.2</v>
      </c>
      <c r="BS31" s="715"/>
      <c r="BT31" s="715"/>
      <c r="BU31" s="715"/>
      <c r="BV31" s="715"/>
      <c r="BW31" s="715"/>
      <c r="BX31" s="685">
        <v>97.5</v>
      </c>
      <c r="BY31" s="737"/>
      <c r="BZ31" s="737"/>
      <c r="CA31" s="737"/>
      <c r="CB31" s="738"/>
      <c r="CD31" s="744"/>
      <c r="CE31" s="745"/>
      <c r="CF31" s="694" t="s">
        <v>313</v>
      </c>
      <c r="CG31" s="695"/>
      <c r="CH31" s="695"/>
      <c r="CI31" s="695"/>
      <c r="CJ31" s="695"/>
      <c r="CK31" s="695"/>
      <c r="CL31" s="695"/>
      <c r="CM31" s="695"/>
      <c r="CN31" s="695"/>
      <c r="CO31" s="695"/>
      <c r="CP31" s="695"/>
      <c r="CQ31" s="696"/>
      <c r="CR31" s="679">
        <v>156148</v>
      </c>
      <c r="CS31" s="715"/>
      <c r="CT31" s="715"/>
      <c r="CU31" s="715"/>
      <c r="CV31" s="715"/>
      <c r="CW31" s="715"/>
      <c r="CX31" s="715"/>
      <c r="CY31" s="716"/>
      <c r="CZ31" s="684">
        <v>0.2</v>
      </c>
      <c r="DA31" s="713"/>
      <c r="DB31" s="713"/>
      <c r="DC31" s="717"/>
      <c r="DD31" s="688">
        <v>156148</v>
      </c>
      <c r="DE31" s="715"/>
      <c r="DF31" s="715"/>
      <c r="DG31" s="715"/>
      <c r="DH31" s="715"/>
      <c r="DI31" s="715"/>
      <c r="DJ31" s="715"/>
      <c r="DK31" s="716"/>
      <c r="DL31" s="688">
        <v>156148</v>
      </c>
      <c r="DM31" s="715"/>
      <c r="DN31" s="715"/>
      <c r="DO31" s="715"/>
      <c r="DP31" s="715"/>
      <c r="DQ31" s="715"/>
      <c r="DR31" s="715"/>
      <c r="DS31" s="715"/>
      <c r="DT31" s="715"/>
      <c r="DU31" s="715"/>
      <c r="DV31" s="716"/>
      <c r="DW31" s="684">
        <v>0.4</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1343559</v>
      </c>
      <c r="S32" s="680"/>
      <c r="T32" s="680"/>
      <c r="U32" s="680"/>
      <c r="V32" s="680"/>
      <c r="W32" s="680"/>
      <c r="X32" s="680"/>
      <c r="Y32" s="681"/>
      <c r="Z32" s="682">
        <v>2</v>
      </c>
      <c r="AA32" s="682"/>
      <c r="AB32" s="682"/>
      <c r="AC32" s="682"/>
      <c r="AD32" s="683" t="s">
        <v>128</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99</v>
      </c>
      <c r="BN32" s="749"/>
      <c r="BO32" s="749"/>
      <c r="BP32" s="749"/>
      <c r="BQ32" s="751"/>
      <c r="BR32" s="748">
        <v>99.5</v>
      </c>
      <c r="BS32" s="749"/>
      <c r="BT32" s="749"/>
      <c r="BU32" s="749"/>
      <c r="BV32" s="749"/>
      <c r="BW32" s="749"/>
      <c r="BX32" s="750">
        <v>98.8</v>
      </c>
      <c r="BY32" s="749"/>
      <c r="BZ32" s="749"/>
      <c r="CA32" s="749"/>
      <c r="CB32" s="751"/>
      <c r="CD32" s="746"/>
      <c r="CE32" s="747"/>
      <c r="CF32" s="694" t="s">
        <v>316</v>
      </c>
      <c r="CG32" s="695"/>
      <c r="CH32" s="695"/>
      <c r="CI32" s="695"/>
      <c r="CJ32" s="695"/>
      <c r="CK32" s="695"/>
      <c r="CL32" s="695"/>
      <c r="CM32" s="695"/>
      <c r="CN32" s="695"/>
      <c r="CO32" s="695"/>
      <c r="CP32" s="695"/>
      <c r="CQ32" s="696"/>
      <c r="CR32" s="679" t="s">
        <v>241</v>
      </c>
      <c r="CS32" s="680"/>
      <c r="CT32" s="680"/>
      <c r="CU32" s="680"/>
      <c r="CV32" s="680"/>
      <c r="CW32" s="680"/>
      <c r="CX32" s="680"/>
      <c r="CY32" s="681"/>
      <c r="CZ32" s="684" t="s">
        <v>172</v>
      </c>
      <c r="DA32" s="713"/>
      <c r="DB32" s="713"/>
      <c r="DC32" s="717"/>
      <c r="DD32" s="688" t="s">
        <v>128</v>
      </c>
      <c r="DE32" s="680"/>
      <c r="DF32" s="680"/>
      <c r="DG32" s="680"/>
      <c r="DH32" s="680"/>
      <c r="DI32" s="680"/>
      <c r="DJ32" s="680"/>
      <c r="DK32" s="681"/>
      <c r="DL32" s="688" t="s">
        <v>241</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1546699</v>
      </c>
      <c r="S33" s="680"/>
      <c r="T33" s="680"/>
      <c r="U33" s="680"/>
      <c r="V33" s="680"/>
      <c r="W33" s="680"/>
      <c r="X33" s="680"/>
      <c r="Y33" s="681"/>
      <c r="Z33" s="682">
        <v>2.2999999999999998</v>
      </c>
      <c r="AA33" s="682"/>
      <c r="AB33" s="682"/>
      <c r="AC33" s="682"/>
      <c r="AD33" s="683" t="s">
        <v>241</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26028823</v>
      </c>
      <c r="CS33" s="715"/>
      <c r="CT33" s="715"/>
      <c r="CU33" s="715"/>
      <c r="CV33" s="715"/>
      <c r="CW33" s="715"/>
      <c r="CX33" s="715"/>
      <c r="CY33" s="716"/>
      <c r="CZ33" s="684">
        <v>40.5</v>
      </c>
      <c r="DA33" s="713"/>
      <c r="DB33" s="713"/>
      <c r="DC33" s="717"/>
      <c r="DD33" s="688">
        <v>20816158</v>
      </c>
      <c r="DE33" s="715"/>
      <c r="DF33" s="715"/>
      <c r="DG33" s="715"/>
      <c r="DH33" s="715"/>
      <c r="DI33" s="715"/>
      <c r="DJ33" s="715"/>
      <c r="DK33" s="716"/>
      <c r="DL33" s="688">
        <v>15798111</v>
      </c>
      <c r="DM33" s="715"/>
      <c r="DN33" s="715"/>
      <c r="DO33" s="715"/>
      <c r="DP33" s="715"/>
      <c r="DQ33" s="715"/>
      <c r="DR33" s="715"/>
      <c r="DS33" s="715"/>
      <c r="DT33" s="715"/>
      <c r="DU33" s="715"/>
      <c r="DV33" s="716"/>
      <c r="DW33" s="684">
        <v>43.8</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574946</v>
      </c>
      <c r="S34" s="680"/>
      <c r="T34" s="680"/>
      <c r="U34" s="680"/>
      <c r="V34" s="680"/>
      <c r="W34" s="680"/>
      <c r="X34" s="680"/>
      <c r="Y34" s="681"/>
      <c r="Z34" s="682">
        <v>0.9</v>
      </c>
      <c r="AA34" s="682"/>
      <c r="AB34" s="682"/>
      <c r="AC34" s="682"/>
      <c r="AD34" s="683">
        <v>8431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9571562</v>
      </c>
      <c r="CS34" s="680"/>
      <c r="CT34" s="680"/>
      <c r="CU34" s="680"/>
      <c r="CV34" s="680"/>
      <c r="CW34" s="680"/>
      <c r="CX34" s="680"/>
      <c r="CY34" s="681"/>
      <c r="CZ34" s="684">
        <v>14.9</v>
      </c>
      <c r="DA34" s="713"/>
      <c r="DB34" s="713"/>
      <c r="DC34" s="717"/>
      <c r="DD34" s="688">
        <v>7475954</v>
      </c>
      <c r="DE34" s="680"/>
      <c r="DF34" s="680"/>
      <c r="DG34" s="680"/>
      <c r="DH34" s="680"/>
      <c r="DI34" s="680"/>
      <c r="DJ34" s="680"/>
      <c r="DK34" s="681"/>
      <c r="DL34" s="688">
        <v>6609105</v>
      </c>
      <c r="DM34" s="680"/>
      <c r="DN34" s="680"/>
      <c r="DO34" s="680"/>
      <c r="DP34" s="680"/>
      <c r="DQ34" s="680"/>
      <c r="DR34" s="680"/>
      <c r="DS34" s="680"/>
      <c r="DT34" s="680"/>
      <c r="DU34" s="680"/>
      <c r="DV34" s="681"/>
      <c r="DW34" s="684">
        <v>18.3</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3335890</v>
      </c>
      <c r="S35" s="680"/>
      <c r="T35" s="680"/>
      <c r="U35" s="680"/>
      <c r="V35" s="680"/>
      <c r="W35" s="680"/>
      <c r="X35" s="680"/>
      <c r="Y35" s="681"/>
      <c r="Z35" s="682">
        <v>5</v>
      </c>
      <c r="AA35" s="682"/>
      <c r="AB35" s="682"/>
      <c r="AC35" s="682"/>
      <c r="AD35" s="683" t="s">
        <v>172</v>
      </c>
      <c r="AE35" s="683"/>
      <c r="AF35" s="683"/>
      <c r="AG35" s="683"/>
      <c r="AH35" s="683"/>
      <c r="AI35" s="683"/>
      <c r="AJ35" s="683"/>
      <c r="AK35" s="683"/>
      <c r="AL35" s="684" t="s">
        <v>241</v>
      </c>
      <c r="AM35" s="685"/>
      <c r="AN35" s="685"/>
      <c r="AO35" s="686"/>
      <c r="AP35" s="234"/>
      <c r="AQ35" s="752" t="s">
        <v>324</v>
      </c>
      <c r="AR35" s="753"/>
      <c r="AS35" s="753"/>
      <c r="AT35" s="753"/>
      <c r="AU35" s="753"/>
      <c r="AV35" s="753"/>
      <c r="AW35" s="753"/>
      <c r="AX35" s="753"/>
      <c r="AY35" s="754"/>
      <c r="AZ35" s="668">
        <v>7441082</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159594</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190595</v>
      </c>
      <c r="CS35" s="715"/>
      <c r="CT35" s="715"/>
      <c r="CU35" s="715"/>
      <c r="CV35" s="715"/>
      <c r="CW35" s="715"/>
      <c r="CX35" s="715"/>
      <c r="CY35" s="716"/>
      <c r="CZ35" s="684">
        <v>0.3</v>
      </c>
      <c r="DA35" s="713"/>
      <c r="DB35" s="713"/>
      <c r="DC35" s="717"/>
      <c r="DD35" s="688">
        <v>188064</v>
      </c>
      <c r="DE35" s="715"/>
      <c r="DF35" s="715"/>
      <c r="DG35" s="715"/>
      <c r="DH35" s="715"/>
      <c r="DI35" s="715"/>
      <c r="DJ35" s="715"/>
      <c r="DK35" s="716"/>
      <c r="DL35" s="688">
        <v>188064</v>
      </c>
      <c r="DM35" s="715"/>
      <c r="DN35" s="715"/>
      <c r="DO35" s="715"/>
      <c r="DP35" s="715"/>
      <c r="DQ35" s="715"/>
      <c r="DR35" s="715"/>
      <c r="DS35" s="715"/>
      <c r="DT35" s="715"/>
      <c r="DU35" s="715"/>
      <c r="DV35" s="716"/>
      <c r="DW35" s="684">
        <v>0.5</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241</v>
      </c>
      <c r="AA36" s="682"/>
      <c r="AB36" s="682"/>
      <c r="AC36" s="682"/>
      <c r="AD36" s="683" t="s">
        <v>172</v>
      </c>
      <c r="AE36" s="683"/>
      <c r="AF36" s="683"/>
      <c r="AG36" s="683"/>
      <c r="AH36" s="683"/>
      <c r="AI36" s="683"/>
      <c r="AJ36" s="683"/>
      <c r="AK36" s="683"/>
      <c r="AL36" s="684" t="s">
        <v>241</v>
      </c>
      <c r="AM36" s="685"/>
      <c r="AN36" s="685"/>
      <c r="AO36" s="686"/>
      <c r="AQ36" s="756" t="s">
        <v>328</v>
      </c>
      <c r="AR36" s="757"/>
      <c r="AS36" s="757"/>
      <c r="AT36" s="757"/>
      <c r="AU36" s="757"/>
      <c r="AV36" s="757"/>
      <c r="AW36" s="757"/>
      <c r="AX36" s="757"/>
      <c r="AY36" s="758"/>
      <c r="AZ36" s="679">
        <v>882000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-1122409</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7312856</v>
      </c>
      <c r="CS36" s="680"/>
      <c r="CT36" s="680"/>
      <c r="CU36" s="680"/>
      <c r="CV36" s="680"/>
      <c r="CW36" s="680"/>
      <c r="CX36" s="680"/>
      <c r="CY36" s="681"/>
      <c r="CZ36" s="684">
        <v>11.4</v>
      </c>
      <c r="DA36" s="713"/>
      <c r="DB36" s="713"/>
      <c r="DC36" s="717"/>
      <c r="DD36" s="688">
        <v>5122577</v>
      </c>
      <c r="DE36" s="680"/>
      <c r="DF36" s="680"/>
      <c r="DG36" s="680"/>
      <c r="DH36" s="680"/>
      <c r="DI36" s="680"/>
      <c r="DJ36" s="680"/>
      <c r="DK36" s="681"/>
      <c r="DL36" s="688">
        <v>4377583</v>
      </c>
      <c r="DM36" s="680"/>
      <c r="DN36" s="680"/>
      <c r="DO36" s="680"/>
      <c r="DP36" s="680"/>
      <c r="DQ36" s="680"/>
      <c r="DR36" s="680"/>
      <c r="DS36" s="680"/>
      <c r="DT36" s="680"/>
      <c r="DU36" s="680"/>
      <c r="DV36" s="681"/>
      <c r="DW36" s="684">
        <v>12.1</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1421190</v>
      </c>
      <c r="S37" s="680"/>
      <c r="T37" s="680"/>
      <c r="U37" s="680"/>
      <c r="V37" s="680"/>
      <c r="W37" s="680"/>
      <c r="X37" s="680"/>
      <c r="Y37" s="681"/>
      <c r="Z37" s="682">
        <v>2.1</v>
      </c>
      <c r="AA37" s="682"/>
      <c r="AB37" s="682"/>
      <c r="AC37" s="682"/>
      <c r="AD37" s="683" t="s">
        <v>241</v>
      </c>
      <c r="AE37" s="683"/>
      <c r="AF37" s="683"/>
      <c r="AG37" s="683"/>
      <c r="AH37" s="683"/>
      <c r="AI37" s="683"/>
      <c r="AJ37" s="683"/>
      <c r="AK37" s="683"/>
      <c r="AL37" s="684" t="s">
        <v>128</v>
      </c>
      <c r="AM37" s="685"/>
      <c r="AN37" s="685"/>
      <c r="AO37" s="686"/>
      <c r="AQ37" s="756" t="s">
        <v>332</v>
      </c>
      <c r="AR37" s="757"/>
      <c r="AS37" s="757"/>
      <c r="AT37" s="757"/>
      <c r="AU37" s="757"/>
      <c r="AV37" s="757"/>
      <c r="AW37" s="757"/>
      <c r="AX37" s="757"/>
      <c r="AY37" s="758"/>
      <c r="AZ37" s="679">
        <v>541471</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26106</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1554691</v>
      </c>
      <c r="CS37" s="715"/>
      <c r="CT37" s="715"/>
      <c r="CU37" s="715"/>
      <c r="CV37" s="715"/>
      <c r="CW37" s="715"/>
      <c r="CX37" s="715"/>
      <c r="CY37" s="716"/>
      <c r="CZ37" s="684">
        <v>2.4</v>
      </c>
      <c r="DA37" s="713"/>
      <c r="DB37" s="713"/>
      <c r="DC37" s="717"/>
      <c r="DD37" s="688">
        <v>1386997</v>
      </c>
      <c r="DE37" s="715"/>
      <c r="DF37" s="715"/>
      <c r="DG37" s="715"/>
      <c r="DH37" s="715"/>
      <c r="DI37" s="715"/>
      <c r="DJ37" s="715"/>
      <c r="DK37" s="716"/>
      <c r="DL37" s="688">
        <v>1104649</v>
      </c>
      <c r="DM37" s="715"/>
      <c r="DN37" s="715"/>
      <c r="DO37" s="715"/>
      <c r="DP37" s="715"/>
      <c r="DQ37" s="715"/>
      <c r="DR37" s="715"/>
      <c r="DS37" s="715"/>
      <c r="DT37" s="715"/>
      <c r="DU37" s="715"/>
      <c r="DV37" s="716"/>
      <c r="DW37" s="684">
        <v>3.1</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66309724</v>
      </c>
      <c r="S38" s="760"/>
      <c r="T38" s="760"/>
      <c r="U38" s="760"/>
      <c r="V38" s="760"/>
      <c r="W38" s="760"/>
      <c r="X38" s="760"/>
      <c r="Y38" s="761"/>
      <c r="Z38" s="762">
        <v>100</v>
      </c>
      <c r="AA38" s="762"/>
      <c r="AB38" s="762"/>
      <c r="AC38" s="762"/>
      <c r="AD38" s="763">
        <v>34639188</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t="s">
        <v>241</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39186</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6899611</v>
      </c>
      <c r="CS38" s="680"/>
      <c r="CT38" s="680"/>
      <c r="CU38" s="680"/>
      <c r="CV38" s="680"/>
      <c r="CW38" s="680"/>
      <c r="CX38" s="680"/>
      <c r="CY38" s="681"/>
      <c r="CZ38" s="684">
        <v>10.7</v>
      </c>
      <c r="DA38" s="713"/>
      <c r="DB38" s="713"/>
      <c r="DC38" s="717"/>
      <c r="DD38" s="688">
        <v>6137337</v>
      </c>
      <c r="DE38" s="680"/>
      <c r="DF38" s="680"/>
      <c r="DG38" s="680"/>
      <c r="DH38" s="680"/>
      <c r="DI38" s="680"/>
      <c r="DJ38" s="680"/>
      <c r="DK38" s="681"/>
      <c r="DL38" s="688">
        <v>4623359</v>
      </c>
      <c r="DM38" s="680"/>
      <c r="DN38" s="680"/>
      <c r="DO38" s="680"/>
      <c r="DP38" s="680"/>
      <c r="DQ38" s="680"/>
      <c r="DR38" s="680"/>
      <c r="DS38" s="680"/>
      <c r="DT38" s="680"/>
      <c r="DU38" s="680"/>
      <c r="DV38" s="681"/>
      <c r="DW38" s="684">
        <v>12.8</v>
      </c>
      <c r="DX38" s="713"/>
      <c r="DY38" s="713"/>
      <c r="DZ38" s="713"/>
      <c r="EA38" s="713"/>
      <c r="EB38" s="713"/>
      <c r="EC38" s="714"/>
    </row>
    <row r="39" spans="2:133" ht="11.25" customHeight="1">
      <c r="AQ39" s="756" t="s">
        <v>339</v>
      </c>
      <c r="AR39" s="757"/>
      <c r="AS39" s="757"/>
      <c r="AT39" s="757"/>
      <c r="AU39" s="757"/>
      <c r="AV39" s="757"/>
      <c r="AW39" s="757"/>
      <c r="AX39" s="757"/>
      <c r="AY39" s="758"/>
      <c r="AZ39" s="679" t="s">
        <v>241</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93</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2054199</v>
      </c>
      <c r="CS39" s="715"/>
      <c r="CT39" s="715"/>
      <c r="CU39" s="715"/>
      <c r="CV39" s="715"/>
      <c r="CW39" s="715"/>
      <c r="CX39" s="715"/>
      <c r="CY39" s="716"/>
      <c r="CZ39" s="684">
        <v>3.2</v>
      </c>
      <c r="DA39" s="713"/>
      <c r="DB39" s="713"/>
      <c r="DC39" s="717"/>
      <c r="DD39" s="688">
        <v>1892226</v>
      </c>
      <c r="DE39" s="715"/>
      <c r="DF39" s="715"/>
      <c r="DG39" s="715"/>
      <c r="DH39" s="715"/>
      <c r="DI39" s="715"/>
      <c r="DJ39" s="715"/>
      <c r="DK39" s="716"/>
      <c r="DL39" s="688" t="s">
        <v>241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343</v>
      </c>
      <c r="AR40" s="757"/>
      <c r="AS40" s="757"/>
      <c r="AT40" s="757"/>
      <c r="AU40" s="757"/>
      <c r="AV40" s="757"/>
      <c r="AW40" s="757"/>
      <c r="AX40" s="757"/>
      <c r="AY40" s="758"/>
      <c r="AZ40" s="679">
        <v>2180000</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128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t="s">
        <v>241</v>
      </c>
      <c r="CS40" s="680"/>
      <c r="CT40" s="680"/>
      <c r="CU40" s="680"/>
      <c r="CV40" s="680"/>
      <c r="CW40" s="680"/>
      <c r="CX40" s="680"/>
      <c r="CY40" s="681"/>
      <c r="CZ40" s="684" t="s">
        <v>254</v>
      </c>
      <c r="DA40" s="713"/>
      <c r="DB40" s="713"/>
      <c r="DC40" s="717"/>
      <c r="DD40" s="688" t="s">
        <v>128</v>
      </c>
      <c r="DE40" s="680"/>
      <c r="DF40" s="680"/>
      <c r="DG40" s="680"/>
      <c r="DH40" s="680"/>
      <c r="DI40" s="680"/>
      <c r="DJ40" s="680"/>
      <c r="DK40" s="681"/>
      <c r="DL40" s="688" t="s">
        <v>241</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346</v>
      </c>
      <c r="AR41" s="767"/>
      <c r="AS41" s="767"/>
      <c r="AT41" s="767"/>
      <c r="AU41" s="767"/>
      <c r="AV41" s="767"/>
      <c r="AW41" s="767"/>
      <c r="AX41" s="767"/>
      <c r="AY41" s="768"/>
      <c r="AZ41" s="759">
        <v>3837611</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276</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241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4494709</v>
      </c>
      <c r="CS42" s="680"/>
      <c r="CT42" s="680"/>
      <c r="CU42" s="680"/>
      <c r="CV42" s="680"/>
      <c r="CW42" s="680"/>
      <c r="CX42" s="680"/>
      <c r="CY42" s="681"/>
      <c r="CZ42" s="684">
        <v>7</v>
      </c>
      <c r="DA42" s="685"/>
      <c r="DB42" s="685"/>
      <c r="DC42" s="780"/>
      <c r="DD42" s="688">
        <v>904931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115704</v>
      </c>
      <c r="CS43" s="715"/>
      <c r="CT43" s="715"/>
      <c r="CU43" s="715"/>
      <c r="CV43" s="715"/>
      <c r="CW43" s="715"/>
      <c r="CX43" s="715"/>
      <c r="CY43" s="716"/>
      <c r="CZ43" s="684">
        <v>0.2</v>
      </c>
      <c r="DA43" s="713"/>
      <c r="DB43" s="713"/>
      <c r="DC43" s="717"/>
      <c r="DD43" s="688">
        <v>115704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4448532</v>
      </c>
      <c r="CS44" s="680"/>
      <c r="CT44" s="680"/>
      <c r="CU44" s="680"/>
      <c r="CV44" s="680"/>
      <c r="CW44" s="680"/>
      <c r="CX44" s="680"/>
      <c r="CY44" s="681"/>
      <c r="CZ44" s="684">
        <v>6.9</v>
      </c>
      <c r="DA44" s="685"/>
      <c r="DB44" s="685"/>
      <c r="DC44" s="780"/>
      <c r="DD44" s="688">
        <v>858754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2201436</v>
      </c>
      <c r="CS45" s="715"/>
      <c r="CT45" s="715"/>
      <c r="CU45" s="715"/>
      <c r="CV45" s="715"/>
      <c r="CW45" s="715"/>
      <c r="CX45" s="715"/>
      <c r="CY45" s="716"/>
      <c r="CZ45" s="684">
        <v>3.4</v>
      </c>
      <c r="DA45" s="713"/>
      <c r="DB45" s="713"/>
      <c r="DC45" s="717"/>
      <c r="DD45" s="688">
        <v>171017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2247096</v>
      </c>
      <c r="CS46" s="680"/>
      <c r="CT46" s="680"/>
      <c r="CU46" s="680"/>
      <c r="CV46" s="680"/>
      <c r="CW46" s="680"/>
      <c r="CX46" s="680"/>
      <c r="CY46" s="681"/>
      <c r="CZ46" s="684">
        <v>3.5</v>
      </c>
      <c r="DA46" s="685"/>
      <c r="DB46" s="685"/>
      <c r="DC46" s="780"/>
      <c r="DD46" s="688">
        <v>687737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46177</v>
      </c>
      <c r="CS47" s="715"/>
      <c r="CT47" s="715"/>
      <c r="CU47" s="715"/>
      <c r="CV47" s="715"/>
      <c r="CW47" s="715"/>
      <c r="CX47" s="715"/>
      <c r="CY47" s="716"/>
      <c r="CZ47" s="684">
        <v>0.1</v>
      </c>
      <c r="DA47" s="713"/>
      <c r="DB47" s="713"/>
      <c r="DC47" s="717"/>
      <c r="DD47" s="688">
        <v>46177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241</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64314417</v>
      </c>
      <c r="CS49" s="749"/>
      <c r="CT49" s="749"/>
      <c r="CU49" s="749"/>
      <c r="CV49" s="749"/>
      <c r="CW49" s="749"/>
      <c r="CX49" s="749"/>
      <c r="CY49" s="781"/>
      <c r="CZ49" s="764">
        <v>100</v>
      </c>
      <c r="DA49" s="782"/>
      <c r="DB49" s="782"/>
      <c r="DC49" s="783"/>
      <c r="DD49" s="784">
        <v>39577010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dyMkTlrXVgRJXm5A3UfFm1ozJrQ/b2LjyAj8sIE7EVGMU38grpfz9NSUjDBYZW0ofPUoROHN0B56goWi4/C1dQ==" saltValue="n+13w+eDczkmUDPr/Z8p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22" zoomScale="70" zoomScaleNormal="25" zoomScaleSheetLayoutView="70" workbookViewId="0">
      <selection activeCell="A2" sqref="A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66310</v>
      </c>
      <c r="R7" s="815"/>
      <c r="S7" s="815"/>
      <c r="T7" s="815"/>
      <c r="U7" s="815"/>
      <c r="V7" s="815">
        <v>64315</v>
      </c>
      <c r="W7" s="815"/>
      <c r="X7" s="815"/>
      <c r="Y7" s="815"/>
      <c r="Z7" s="815"/>
      <c r="AA7" s="815">
        <v>1995</v>
      </c>
      <c r="AB7" s="815"/>
      <c r="AC7" s="815"/>
      <c r="AD7" s="815"/>
      <c r="AE7" s="816"/>
      <c r="AF7" s="817">
        <v>1987</v>
      </c>
      <c r="AG7" s="818"/>
      <c r="AH7" s="818"/>
      <c r="AI7" s="818"/>
      <c r="AJ7" s="819"/>
      <c r="AK7" s="854">
        <v>1344</v>
      </c>
      <c r="AL7" s="855"/>
      <c r="AM7" s="855"/>
      <c r="AN7" s="855"/>
      <c r="AO7" s="855"/>
      <c r="AP7" s="855">
        <v>26449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v>4</v>
      </c>
      <c r="CI7" s="852"/>
      <c r="CJ7" s="852"/>
      <c r="CK7" s="852"/>
      <c r="CL7" s="853"/>
      <c r="CM7" s="851">
        <v>642</v>
      </c>
      <c r="CN7" s="852"/>
      <c r="CO7" s="852"/>
      <c r="CP7" s="852"/>
      <c r="CQ7" s="853"/>
      <c r="CR7" s="851">
        <v>500</v>
      </c>
      <c r="CS7" s="852"/>
      <c r="CT7" s="852"/>
      <c r="CU7" s="852"/>
      <c r="CV7" s="853"/>
      <c r="CW7" s="851">
        <v>2</v>
      </c>
      <c r="CX7" s="852"/>
      <c r="CY7" s="852"/>
      <c r="CZ7" s="852"/>
      <c r="DA7" s="853"/>
      <c r="DB7" s="851" t="s">
        <v>581</v>
      </c>
      <c r="DC7" s="852"/>
      <c r="DD7" s="852"/>
      <c r="DE7" s="852"/>
      <c r="DF7" s="853"/>
      <c r="DG7" s="851" t="s">
        <v>581</v>
      </c>
      <c r="DH7" s="852"/>
      <c r="DI7" s="852"/>
      <c r="DJ7" s="852"/>
      <c r="DK7" s="853"/>
      <c r="DL7" s="851" t="s">
        <v>581</v>
      </c>
      <c r="DM7" s="852"/>
      <c r="DN7" s="852"/>
      <c r="DO7" s="852"/>
      <c r="DP7" s="853"/>
      <c r="DQ7" s="851" t="s">
        <v>581</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595</v>
      </c>
      <c r="BS8" s="848" t="s">
        <v>594</v>
      </c>
      <c r="BT8" s="849"/>
      <c r="BU8" s="849"/>
      <c r="BV8" s="849"/>
      <c r="BW8" s="849"/>
      <c r="BX8" s="849"/>
      <c r="BY8" s="849"/>
      <c r="BZ8" s="849"/>
      <c r="CA8" s="849"/>
      <c r="CB8" s="849"/>
      <c r="CC8" s="849"/>
      <c r="CD8" s="849"/>
      <c r="CE8" s="849"/>
      <c r="CF8" s="849"/>
      <c r="CG8" s="850"/>
      <c r="CH8" s="861" t="s">
        <v>582</v>
      </c>
      <c r="CI8" s="862"/>
      <c r="CJ8" s="862"/>
      <c r="CK8" s="862"/>
      <c r="CL8" s="863"/>
      <c r="CM8" s="861">
        <v>65</v>
      </c>
      <c r="CN8" s="862"/>
      <c r="CO8" s="862"/>
      <c r="CP8" s="862"/>
      <c r="CQ8" s="863"/>
      <c r="CR8" s="861">
        <v>5</v>
      </c>
      <c r="CS8" s="862"/>
      <c r="CT8" s="862"/>
      <c r="CU8" s="862"/>
      <c r="CV8" s="863"/>
      <c r="CW8" s="861" t="s">
        <v>581</v>
      </c>
      <c r="CX8" s="862"/>
      <c r="CY8" s="862"/>
      <c r="CZ8" s="862"/>
      <c r="DA8" s="863"/>
      <c r="DB8" s="861" t="s">
        <v>581</v>
      </c>
      <c r="DC8" s="862"/>
      <c r="DD8" s="862"/>
      <c r="DE8" s="862"/>
      <c r="DF8" s="863"/>
      <c r="DG8" s="861" t="s">
        <v>581</v>
      </c>
      <c r="DH8" s="862"/>
      <c r="DI8" s="862"/>
      <c r="DJ8" s="862"/>
      <c r="DK8" s="863"/>
      <c r="DL8" s="861" t="s">
        <v>581</v>
      </c>
      <c r="DM8" s="862"/>
      <c r="DN8" s="862"/>
      <c r="DO8" s="862"/>
      <c r="DP8" s="863"/>
      <c r="DQ8" s="861" t="s">
        <v>581</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0" t="s">
        <v>385</v>
      </c>
      <c r="C23" s="871"/>
      <c r="D23" s="871"/>
      <c r="E23" s="871"/>
      <c r="F23" s="871"/>
      <c r="G23" s="871"/>
      <c r="H23" s="871"/>
      <c r="I23" s="871"/>
      <c r="J23" s="871"/>
      <c r="K23" s="871"/>
      <c r="L23" s="871"/>
      <c r="M23" s="871"/>
      <c r="N23" s="871"/>
      <c r="O23" s="871"/>
      <c r="P23" s="872"/>
      <c r="Q23" s="873">
        <v>66310</v>
      </c>
      <c r="R23" s="874"/>
      <c r="S23" s="874"/>
      <c r="T23" s="874"/>
      <c r="U23" s="874"/>
      <c r="V23" s="874">
        <v>64315</v>
      </c>
      <c r="W23" s="874"/>
      <c r="X23" s="874"/>
      <c r="Y23" s="874"/>
      <c r="Z23" s="874"/>
      <c r="AA23" s="874">
        <v>1995</v>
      </c>
      <c r="AB23" s="874"/>
      <c r="AC23" s="874"/>
      <c r="AD23" s="874"/>
      <c r="AE23" s="875"/>
      <c r="AF23" s="876">
        <v>1987</v>
      </c>
      <c r="AG23" s="874"/>
      <c r="AH23" s="874"/>
      <c r="AI23" s="874"/>
      <c r="AJ23" s="877"/>
      <c r="AK23" s="878"/>
      <c r="AL23" s="879"/>
      <c r="AM23" s="879"/>
      <c r="AN23" s="879"/>
      <c r="AO23" s="879"/>
      <c r="AP23" s="874">
        <v>26449</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17377</v>
      </c>
      <c r="R28" s="903"/>
      <c r="S28" s="903"/>
      <c r="T28" s="903"/>
      <c r="U28" s="903"/>
      <c r="V28" s="903">
        <v>17217</v>
      </c>
      <c r="W28" s="903"/>
      <c r="X28" s="903"/>
      <c r="Y28" s="903"/>
      <c r="Z28" s="903"/>
      <c r="AA28" s="903">
        <v>160</v>
      </c>
      <c r="AB28" s="903"/>
      <c r="AC28" s="903"/>
      <c r="AD28" s="903"/>
      <c r="AE28" s="904"/>
      <c r="AF28" s="905">
        <v>160</v>
      </c>
      <c r="AG28" s="903"/>
      <c r="AH28" s="903"/>
      <c r="AI28" s="903"/>
      <c r="AJ28" s="906"/>
      <c r="AK28" s="907">
        <v>2192</v>
      </c>
      <c r="AL28" s="898"/>
      <c r="AM28" s="898"/>
      <c r="AN28" s="898"/>
      <c r="AO28" s="898"/>
      <c r="AP28" s="898" t="s">
        <v>581</v>
      </c>
      <c r="AQ28" s="898"/>
      <c r="AR28" s="898"/>
      <c r="AS28" s="898"/>
      <c r="AT28" s="898"/>
      <c r="AU28" s="898" t="s">
        <v>581</v>
      </c>
      <c r="AV28" s="898"/>
      <c r="AW28" s="898"/>
      <c r="AX28" s="898"/>
      <c r="AY28" s="898"/>
      <c r="AZ28" s="899" t="s">
        <v>581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12917</v>
      </c>
      <c r="R29" s="839"/>
      <c r="S29" s="839"/>
      <c r="T29" s="839"/>
      <c r="U29" s="839"/>
      <c r="V29" s="839">
        <v>12675</v>
      </c>
      <c r="W29" s="839"/>
      <c r="X29" s="839"/>
      <c r="Y29" s="839"/>
      <c r="Z29" s="839"/>
      <c r="AA29" s="839">
        <v>242</v>
      </c>
      <c r="AB29" s="839"/>
      <c r="AC29" s="839"/>
      <c r="AD29" s="839"/>
      <c r="AE29" s="840"/>
      <c r="AF29" s="841">
        <v>242</v>
      </c>
      <c r="AG29" s="842"/>
      <c r="AH29" s="842"/>
      <c r="AI29" s="842"/>
      <c r="AJ29" s="843"/>
      <c r="AK29" s="910">
        <v>1913</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2745</v>
      </c>
      <c r="R30" s="839"/>
      <c r="S30" s="839"/>
      <c r="T30" s="839"/>
      <c r="U30" s="839"/>
      <c r="V30" s="839">
        <v>2718</v>
      </c>
      <c r="W30" s="839"/>
      <c r="X30" s="839"/>
      <c r="Y30" s="839"/>
      <c r="Z30" s="839"/>
      <c r="AA30" s="839">
        <v>27</v>
      </c>
      <c r="AB30" s="839"/>
      <c r="AC30" s="839"/>
      <c r="AD30" s="839"/>
      <c r="AE30" s="840"/>
      <c r="AF30" s="841">
        <v>27</v>
      </c>
      <c r="AG30" s="842"/>
      <c r="AH30" s="842"/>
      <c r="AI30" s="842"/>
      <c r="AJ30" s="843"/>
      <c r="AK30" s="910">
        <v>1928</v>
      </c>
      <c r="AL30" s="911"/>
      <c r="AM30" s="911"/>
      <c r="AN30" s="911"/>
      <c r="AO30" s="911"/>
      <c r="AP30" s="911" t="s">
        <v>581</v>
      </c>
      <c r="AQ30" s="911"/>
      <c r="AR30" s="911"/>
      <c r="AS30" s="911"/>
      <c r="AT30" s="911"/>
      <c r="AU30" s="911" t="s">
        <v>581</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3830</v>
      </c>
      <c r="R31" s="839"/>
      <c r="S31" s="839"/>
      <c r="T31" s="839"/>
      <c r="U31" s="839"/>
      <c r="V31" s="839">
        <v>3390</v>
      </c>
      <c r="W31" s="839"/>
      <c r="X31" s="839"/>
      <c r="Y31" s="839"/>
      <c r="Z31" s="839"/>
      <c r="AA31" s="839">
        <v>440</v>
      </c>
      <c r="AB31" s="839"/>
      <c r="AC31" s="839"/>
      <c r="AD31" s="839"/>
      <c r="AE31" s="840"/>
      <c r="AF31" s="841">
        <v>440</v>
      </c>
      <c r="AG31" s="842"/>
      <c r="AH31" s="842"/>
      <c r="AI31" s="842"/>
      <c r="AJ31" s="843"/>
      <c r="AK31" s="910">
        <v>800</v>
      </c>
      <c r="AL31" s="911"/>
      <c r="AM31" s="911"/>
      <c r="AN31" s="911"/>
      <c r="AO31" s="911"/>
      <c r="AP31" s="911">
        <v>7263</v>
      </c>
      <c r="AQ31" s="911"/>
      <c r="AR31" s="911"/>
      <c r="AS31" s="911"/>
      <c r="AT31" s="911"/>
      <c r="AU31" s="911">
        <v>5159</v>
      </c>
      <c r="AV31" s="911"/>
      <c r="AW31" s="911"/>
      <c r="AX31" s="911"/>
      <c r="AY31" s="911"/>
      <c r="AZ31" s="912" t="s">
        <v>581</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869</v>
      </c>
      <c r="AG63" s="922"/>
      <c r="AH63" s="922"/>
      <c r="AI63" s="922"/>
      <c r="AJ63" s="923"/>
      <c r="AK63" s="924"/>
      <c r="AL63" s="919"/>
      <c r="AM63" s="919"/>
      <c r="AN63" s="919"/>
      <c r="AO63" s="919"/>
      <c r="AP63" s="922">
        <v>7263</v>
      </c>
      <c r="AQ63" s="922"/>
      <c r="AR63" s="922"/>
      <c r="AS63" s="922"/>
      <c r="AT63" s="922"/>
      <c r="AU63" s="922">
        <v>5159</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407</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583</v>
      </c>
      <c r="C68" s="950"/>
      <c r="D68" s="950"/>
      <c r="E68" s="950"/>
      <c r="F68" s="950"/>
      <c r="G68" s="950"/>
      <c r="H68" s="950"/>
      <c r="I68" s="950"/>
      <c r="J68" s="950"/>
      <c r="K68" s="950"/>
      <c r="L68" s="950"/>
      <c r="M68" s="950"/>
      <c r="N68" s="950"/>
      <c r="O68" s="950"/>
      <c r="P68" s="951"/>
      <c r="Q68" s="952">
        <v>10980</v>
      </c>
      <c r="R68" s="946"/>
      <c r="S68" s="946"/>
      <c r="T68" s="946"/>
      <c r="U68" s="946"/>
      <c r="V68" s="946">
        <v>10267</v>
      </c>
      <c r="W68" s="946"/>
      <c r="X68" s="946"/>
      <c r="Y68" s="946"/>
      <c r="Z68" s="946"/>
      <c r="AA68" s="946">
        <v>713</v>
      </c>
      <c r="AB68" s="946"/>
      <c r="AC68" s="946"/>
      <c r="AD68" s="946"/>
      <c r="AE68" s="946"/>
      <c r="AF68" s="946">
        <v>713</v>
      </c>
      <c r="AG68" s="946"/>
      <c r="AH68" s="946"/>
      <c r="AI68" s="946"/>
      <c r="AJ68" s="946"/>
      <c r="AK68" s="946" t="s">
        <v>581</v>
      </c>
      <c r="AL68" s="946"/>
      <c r="AM68" s="946"/>
      <c r="AN68" s="946"/>
      <c r="AO68" s="946"/>
      <c r="AP68" s="946">
        <v>2124</v>
      </c>
      <c r="AQ68" s="946"/>
      <c r="AR68" s="946"/>
      <c r="AS68" s="946"/>
      <c r="AT68" s="946"/>
      <c r="AU68" s="946">
        <v>115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584</v>
      </c>
      <c r="C69" s="954"/>
      <c r="D69" s="954"/>
      <c r="E69" s="954"/>
      <c r="F69" s="954"/>
      <c r="G69" s="954"/>
      <c r="H69" s="954"/>
      <c r="I69" s="954"/>
      <c r="J69" s="954"/>
      <c r="K69" s="954"/>
      <c r="L69" s="954"/>
      <c r="M69" s="954"/>
      <c r="N69" s="954"/>
      <c r="O69" s="954"/>
      <c r="P69" s="955"/>
      <c r="Q69" s="956">
        <v>3727</v>
      </c>
      <c r="R69" s="911"/>
      <c r="S69" s="911"/>
      <c r="T69" s="911"/>
      <c r="U69" s="911"/>
      <c r="V69" s="911">
        <v>3455</v>
      </c>
      <c r="W69" s="911"/>
      <c r="X69" s="911"/>
      <c r="Y69" s="911"/>
      <c r="Z69" s="911"/>
      <c r="AA69" s="911">
        <v>272</v>
      </c>
      <c r="AB69" s="911"/>
      <c r="AC69" s="911"/>
      <c r="AD69" s="911"/>
      <c r="AE69" s="911"/>
      <c r="AF69" s="911">
        <v>80</v>
      </c>
      <c r="AG69" s="911"/>
      <c r="AH69" s="911"/>
      <c r="AI69" s="911"/>
      <c r="AJ69" s="911"/>
      <c r="AK69" s="911">
        <v>241</v>
      </c>
      <c r="AL69" s="911"/>
      <c r="AM69" s="911"/>
      <c r="AN69" s="911"/>
      <c r="AO69" s="911"/>
      <c r="AP69" s="911">
        <v>1784</v>
      </c>
      <c r="AQ69" s="911"/>
      <c r="AR69" s="911"/>
      <c r="AS69" s="911"/>
      <c r="AT69" s="911"/>
      <c r="AU69" s="911">
        <v>938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585</v>
      </c>
      <c r="C70" s="954"/>
      <c r="D70" s="954"/>
      <c r="E70" s="954"/>
      <c r="F70" s="954"/>
      <c r="G70" s="954"/>
      <c r="H70" s="954"/>
      <c r="I70" s="954"/>
      <c r="J70" s="954"/>
      <c r="K70" s="954"/>
      <c r="L70" s="954"/>
      <c r="M70" s="954"/>
      <c r="N70" s="954"/>
      <c r="O70" s="954"/>
      <c r="P70" s="955"/>
      <c r="Q70" s="956">
        <v>449</v>
      </c>
      <c r="R70" s="911"/>
      <c r="S70" s="911"/>
      <c r="T70" s="911"/>
      <c r="U70" s="911"/>
      <c r="V70" s="911">
        <v>443</v>
      </c>
      <c r="W70" s="911"/>
      <c r="X70" s="911"/>
      <c r="Y70" s="911"/>
      <c r="Z70" s="911"/>
      <c r="AA70" s="911">
        <v>6</v>
      </c>
      <c r="AB70" s="911"/>
      <c r="AC70" s="911"/>
      <c r="AD70" s="911"/>
      <c r="AE70" s="911"/>
      <c r="AF70" s="911">
        <v>6</v>
      </c>
      <c r="AG70" s="911"/>
      <c r="AH70" s="911"/>
      <c r="AI70" s="911"/>
      <c r="AJ70" s="911"/>
      <c r="AK70" s="911">
        <v>45</v>
      </c>
      <c r="AL70" s="911"/>
      <c r="AM70" s="911"/>
      <c r="AN70" s="911"/>
      <c r="AO70" s="911"/>
      <c r="AP70" s="911">
        <v>454</v>
      </c>
      <c r="AQ70" s="911"/>
      <c r="AR70" s="911"/>
      <c r="AS70" s="911"/>
      <c r="AT70" s="911"/>
      <c r="AU70" s="911">
        <v>107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599</v>
      </c>
      <c r="C71" s="954"/>
      <c r="D71" s="954"/>
      <c r="E71" s="954"/>
      <c r="F71" s="954"/>
      <c r="G71" s="954"/>
      <c r="H71" s="954"/>
      <c r="I71" s="954"/>
      <c r="J71" s="954"/>
      <c r="K71" s="954"/>
      <c r="L71" s="954"/>
      <c r="M71" s="954"/>
      <c r="N71" s="954"/>
      <c r="O71" s="954"/>
      <c r="P71" s="955"/>
      <c r="Q71" s="956">
        <v>18132</v>
      </c>
      <c r="R71" s="911"/>
      <c r="S71" s="911"/>
      <c r="T71" s="911"/>
      <c r="U71" s="911"/>
      <c r="V71" s="911">
        <v>18250</v>
      </c>
      <c r="W71" s="911"/>
      <c r="X71" s="911"/>
      <c r="Y71" s="911"/>
      <c r="Z71" s="911"/>
      <c r="AA71" s="911">
        <v>-118</v>
      </c>
      <c r="AB71" s="911"/>
      <c r="AC71" s="911"/>
      <c r="AD71" s="911"/>
      <c r="AE71" s="911"/>
      <c r="AF71" s="911">
        <v>5435</v>
      </c>
      <c r="AG71" s="911"/>
      <c r="AH71" s="911"/>
      <c r="AI71" s="911"/>
      <c r="AJ71" s="911"/>
      <c r="AK71" s="911" t="s">
        <v>582</v>
      </c>
      <c r="AL71" s="911"/>
      <c r="AM71" s="911"/>
      <c r="AN71" s="911"/>
      <c r="AO71" s="911"/>
      <c r="AP71" s="911">
        <v>8490</v>
      </c>
      <c r="AQ71" s="911"/>
      <c r="AR71" s="911"/>
      <c r="AS71" s="911"/>
      <c r="AT71" s="911"/>
      <c r="AU71" s="911">
        <v>518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586</v>
      </c>
      <c r="C72" s="954"/>
      <c r="D72" s="954"/>
      <c r="E72" s="954"/>
      <c r="F72" s="954"/>
      <c r="G72" s="954"/>
      <c r="H72" s="954"/>
      <c r="I72" s="954"/>
      <c r="J72" s="954"/>
      <c r="K72" s="954"/>
      <c r="L72" s="954"/>
      <c r="M72" s="954"/>
      <c r="N72" s="954"/>
      <c r="O72" s="954"/>
      <c r="P72" s="955"/>
      <c r="Q72" s="956">
        <v>6959</v>
      </c>
      <c r="R72" s="911"/>
      <c r="S72" s="911"/>
      <c r="T72" s="911"/>
      <c r="U72" s="911"/>
      <c r="V72" s="911">
        <v>6834</v>
      </c>
      <c r="W72" s="911"/>
      <c r="X72" s="911"/>
      <c r="Y72" s="911"/>
      <c r="Z72" s="911"/>
      <c r="AA72" s="911">
        <v>124</v>
      </c>
      <c r="AB72" s="911"/>
      <c r="AC72" s="911"/>
      <c r="AD72" s="911"/>
      <c r="AE72" s="911"/>
      <c r="AF72" s="911">
        <v>124</v>
      </c>
      <c r="AG72" s="911"/>
      <c r="AH72" s="911"/>
      <c r="AI72" s="911"/>
      <c r="AJ72" s="911"/>
      <c r="AK72" s="911">
        <v>0</v>
      </c>
      <c r="AL72" s="911"/>
      <c r="AM72" s="911"/>
      <c r="AN72" s="911"/>
      <c r="AO72" s="911"/>
      <c r="AP72" s="911" t="s">
        <v>581</v>
      </c>
      <c r="AQ72" s="911"/>
      <c r="AR72" s="911"/>
      <c r="AS72" s="911"/>
      <c r="AT72" s="911"/>
      <c r="AU72" s="911" t="s">
        <v>581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587</v>
      </c>
      <c r="C73" s="954"/>
      <c r="D73" s="954"/>
      <c r="E73" s="954"/>
      <c r="F73" s="954"/>
      <c r="G73" s="954"/>
      <c r="H73" s="954"/>
      <c r="I73" s="954"/>
      <c r="J73" s="954"/>
      <c r="K73" s="954"/>
      <c r="L73" s="954"/>
      <c r="M73" s="954"/>
      <c r="N73" s="954"/>
      <c r="O73" s="954"/>
      <c r="P73" s="955"/>
      <c r="Q73" s="956">
        <v>17018</v>
      </c>
      <c r="R73" s="911"/>
      <c r="S73" s="911"/>
      <c r="T73" s="911"/>
      <c r="U73" s="911"/>
      <c r="V73" s="911">
        <v>16805</v>
      </c>
      <c r="W73" s="911"/>
      <c r="X73" s="911"/>
      <c r="Y73" s="911"/>
      <c r="Z73" s="911"/>
      <c r="AA73" s="911">
        <v>212</v>
      </c>
      <c r="AB73" s="911"/>
      <c r="AC73" s="911"/>
      <c r="AD73" s="911"/>
      <c r="AE73" s="911"/>
      <c r="AF73" s="911">
        <v>212</v>
      </c>
      <c r="AG73" s="911"/>
      <c r="AH73" s="911"/>
      <c r="AI73" s="911"/>
      <c r="AJ73" s="911"/>
      <c r="AK73" s="911">
        <v>197</v>
      </c>
      <c r="AL73" s="911"/>
      <c r="AM73" s="911"/>
      <c r="AN73" s="911"/>
      <c r="AO73" s="911"/>
      <c r="AP73" s="911" t="s">
        <v>581</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588</v>
      </c>
      <c r="C74" s="954"/>
      <c r="D74" s="954"/>
      <c r="E74" s="954"/>
      <c r="F74" s="954"/>
      <c r="G74" s="954"/>
      <c r="H74" s="954"/>
      <c r="I74" s="954"/>
      <c r="J74" s="954"/>
      <c r="K74" s="954"/>
      <c r="L74" s="954"/>
      <c r="M74" s="954"/>
      <c r="N74" s="954"/>
      <c r="O74" s="954"/>
      <c r="P74" s="955"/>
      <c r="Q74" s="956">
        <v>859</v>
      </c>
      <c r="R74" s="911"/>
      <c r="S74" s="911"/>
      <c r="T74" s="911"/>
      <c r="U74" s="911"/>
      <c r="V74" s="911">
        <v>837</v>
      </c>
      <c r="W74" s="911"/>
      <c r="X74" s="911"/>
      <c r="Y74" s="911"/>
      <c r="Z74" s="911"/>
      <c r="AA74" s="911">
        <v>22</v>
      </c>
      <c r="AB74" s="911"/>
      <c r="AC74" s="911"/>
      <c r="AD74" s="911"/>
      <c r="AE74" s="911"/>
      <c r="AF74" s="911">
        <v>22</v>
      </c>
      <c r="AG74" s="911"/>
      <c r="AH74" s="911"/>
      <c r="AI74" s="911"/>
      <c r="AJ74" s="911"/>
      <c r="AK74" s="911">
        <v>23</v>
      </c>
      <c r="AL74" s="911"/>
      <c r="AM74" s="911"/>
      <c r="AN74" s="911"/>
      <c r="AO74" s="911"/>
      <c r="AP74" s="911" t="s">
        <v>581</v>
      </c>
      <c r="AQ74" s="911"/>
      <c r="AR74" s="911"/>
      <c r="AS74" s="911"/>
      <c r="AT74" s="911"/>
      <c r="AU74" s="911" t="s">
        <v>581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589</v>
      </c>
      <c r="C75" s="954"/>
      <c r="D75" s="954"/>
      <c r="E75" s="954"/>
      <c r="F75" s="954"/>
      <c r="G75" s="954"/>
      <c r="H75" s="954"/>
      <c r="I75" s="954"/>
      <c r="J75" s="954"/>
      <c r="K75" s="954"/>
      <c r="L75" s="954"/>
      <c r="M75" s="954"/>
      <c r="N75" s="954"/>
      <c r="O75" s="954"/>
      <c r="P75" s="955"/>
      <c r="Q75" s="959">
        <v>299</v>
      </c>
      <c r="R75" s="960"/>
      <c r="S75" s="960"/>
      <c r="T75" s="960"/>
      <c r="U75" s="910"/>
      <c r="V75" s="961">
        <v>244</v>
      </c>
      <c r="W75" s="960"/>
      <c r="X75" s="960"/>
      <c r="Y75" s="960"/>
      <c r="Z75" s="910"/>
      <c r="AA75" s="961">
        <v>55</v>
      </c>
      <c r="AB75" s="960"/>
      <c r="AC75" s="960"/>
      <c r="AD75" s="960"/>
      <c r="AE75" s="910"/>
      <c r="AF75" s="961">
        <v>55</v>
      </c>
      <c r="AG75" s="960"/>
      <c r="AH75" s="960"/>
      <c r="AI75" s="960"/>
      <c r="AJ75" s="910"/>
      <c r="AK75" s="961" t="s">
        <v>582</v>
      </c>
      <c r="AL75" s="960"/>
      <c r="AM75" s="960"/>
      <c r="AN75" s="960"/>
      <c r="AO75" s="910"/>
      <c r="AP75" s="961" t="s">
        <v>582</v>
      </c>
      <c r="AQ75" s="960"/>
      <c r="AR75" s="960"/>
      <c r="AS75" s="960"/>
      <c r="AT75" s="910"/>
      <c r="AU75" s="961" t="s">
        <v>582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590</v>
      </c>
      <c r="C76" s="954"/>
      <c r="D76" s="954"/>
      <c r="E76" s="954"/>
      <c r="F76" s="954"/>
      <c r="G76" s="954"/>
      <c r="H76" s="954"/>
      <c r="I76" s="954"/>
      <c r="J76" s="954"/>
      <c r="K76" s="954"/>
      <c r="L76" s="954"/>
      <c r="M76" s="954"/>
      <c r="N76" s="954"/>
      <c r="O76" s="954"/>
      <c r="P76" s="955"/>
      <c r="Q76" s="959">
        <v>119</v>
      </c>
      <c r="R76" s="960"/>
      <c r="S76" s="960"/>
      <c r="T76" s="960"/>
      <c r="U76" s="910"/>
      <c r="V76" s="961">
        <v>107</v>
      </c>
      <c r="W76" s="960"/>
      <c r="X76" s="960"/>
      <c r="Y76" s="960"/>
      <c r="Z76" s="910"/>
      <c r="AA76" s="961">
        <v>12</v>
      </c>
      <c r="AB76" s="960"/>
      <c r="AC76" s="960"/>
      <c r="AD76" s="960"/>
      <c r="AE76" s="910"/>
      <c r="AF76" s="961">
        <v>12</v>
      </c>
      <c r="AG76" s="960"/>
      <c r="AH76" s="960"/>
      <c r="AI76" s="960"/>
      <c r="AJ76" s="910"/>
      <c r="AK76" s="961" t="s">
        <v>582</v>
      </c>
      <c r="AL76" s="960"/>
      <c r="AM76" s="960"/>
      <c r="AN76" s="960"/>
      <c r="AO76" s="910"/>
      <c r="AP76" s="961" t="s">
        <v>582</v>
      </c>
      <c r="AQ76" s="960"/>
      <c r="AR76" s="960"/>
      <c r="AS76" s="960"/>
      <c r="AT76" s="910"/>
      <c r="AU76" s="961" t="s">
        <v>581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591</v>
      </c>
      <c r="C77" s="954"/>
      <c r="D77" s="954"/>
      <c r="E77" s="954"/>
      <c r="F77" s="954"/>
      <c r="G77" s="954"/>
      <c r="H77" s="954"/>
      <c r="I77" s="954"/>
      <c r="J77" s="954"/>
      <c r="K77" s="954"/>
      <c r="L77" s="954"/>
      <c r="M77" s="954"/>
      <c r="N77" s="954"/>
      <c r="O77" s="954"/>
      <c r="P77" s="955"/>
      <c r="Q77" s="959">
        <v>6933</v>
      </c>
      <c r="R77" s="960"/>
      <c r="S77" s="960"/>
      <c r="T77" s="960"/>
      <c r="U77" s="910"/>
      <c r="V77" s="961">
        <v>6850</v>
      </c>
      <c r="W77" s="960"/>
      <c r="X77" s="960"/>
      <c r="Y77" s="960"/>
      <c r="Z77" s="910"/>
      <c r="AA77" s="961">
        <v>82</v>
      </c>
      <c r="AB77" s="960"/>
      <c r="AC77" s="960"/>
      <c r="AD77" s="960"/>
      <c r="AE77" s="910"/>
      <c r="AF77" s="961">
        <v>82</v>
      </c>
      <c r="AG77" s="960"/>
      <c r="AH77" s="960"/>
      <c r="AI77" s="960"/>
      <c r="AJ77" s="910"/>
      <c r="AK77" s="961">
        <v>2485</v>
      </c>
      <c r="AL77" s="960"/>
      <c r="AM77" s="960"/>
      <c r="AN77" s="960"/>
      <c r="AO77" s="910"/>
      <c r="AP77" s="961" t="s">
        <v>582</v>
      </c>
      <c r="AQ77" s="960"/>
      <c r="AR77" s="960"/>
      <c r="AS77" s="960"/>
      <c r="AT77" s="910"/>
      <c r="AU77" s="961" t="s">
        <v>582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592</v>
      </c>
      <c r="C78" s="954"/>
      <c r="D78" s="954"/>
      <c r="E78" s="954"/>
      <c r="F78" s="954"/>
      <c r="G78" s="954"/>
      <c r="H78" s="954"/>
      <c r="I78" s="954"/>
      <c r="J78" s="954"/>
      <c r="K78" s="954"/>
      <c r="L78" s="954"/>
      <c r="M78" s="954"/>
      <c r="N78" s="954"/>
      <c r="O78" s="954"/>
      <c r="P78" s="955"/>
      <c r="Q78" s="956">
        <v>1385861</v>
      </c>
      <c r="R78" s="911"/>
      <c r="S78" s="911"/>
      <c r="T78" s="911"/>
      <c r="U78" s="911"/>
      <c r="V78" s="911">
        <v>1346246</v>
      </c>
      <c r="W78" s="911"/>
      <c r="X78" s="911"/>
      <c r="Y78" s="911"/>
      <c r="Z78" s="911"/>
      <c r="AA78" s="911">
        <v>39615</v>
      </c>
      <c r="AB78" s="911"/>
      <c r="AC78" s="911"/>
      <c r="AD78" s="911"/>
      <c r="AE78" s="911"/>
      <c r="AF78" s="911">
        <v>39615</v>
      </c>
      <c r="AG78" s="911"/>
      <c r="AH78" s="911"/>
      <c r="AI78" s="911"/>
      <c r="AJ78" s="911"/>
      <c r="AK78" s="911">
        <v>13582</v>
      </c>
      <c r="AL78" s="911"/>
      <c r="AM78" s="911"/>
      <c r="AN78" s="911"/>
      <c r="AO78" s="911"/>
      <c r="AP78" s="911" t="s">
        <v>582</v>
      </c>
      <c r="AQ78" s="911"/>
      <c r="AR78" s="911"/>
      <c r="AS78" s="911"/>
      <c r="AT78" s="911"/>
      <c r="AU78" s="911" t="s">
        <v>582</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384</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46356</v>
      </c>
      <c r="AG88" s="922"/>
      <c r="AH88" s="922"/>
      <c r="AI88" s="922"/>
      <c r="AJ88" s="922"/>
      <c r="AK88" s="919"/>
      <c r="AL88" s="919"/>
      <c r="AM88" s="919"/>
      <c r="AN88" s="919"/>
      <c r="AO88" s="919"/>
      <c r="AP88" s="922">
        <v>12852</v>
      </c>
      <c r="AQ88" s="922"/>
      <c r="AR88" s="922"/>
      <c r="AS88" s="922"/>
      <c r="AT88" s="922"/>
      <c r="AU88" s="922">
        <v>1678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505</v>
      </c>
      <c r="CS102" s="930"/>
      <c r="CT102" s="930"/>
      <c r="CU102" s="930"/>
      <c r="CV102" s="973"/>
      <c r="CW102" s="972">
        <v>2</v>
      </c>
      <c r="CX102" s="930"/>
      <c r="CY102" s="930"/>
      <c r="CZ102" s="930"/>
      <c r="DA102" s="973"/>
      <c r="DB102" s="972" t="s">
        <v>597</v>
      </c>
      <c r="DC102" s="930"/>
      <c r="DD102" s="930"/>
      <c r="DE102" s="930"/>
      <c r="DF102" s="973"/>
      <c r="DG102" s="972" t="s">
        <v>598</v>
      </c>
      <c r="DH102" s="930"/>
      <c r="DI102" s="930"/>
      <c r="DJ102" s="930"/>
      <c r="DK102" s="973"/>
      <c r="DL102" s="972" t="s">
        <v>597</v>
      </c>
      <c r="DM102" s="930"/>
      <c r="DN102" s="930"/>
      <c r="DO102" s="930"/>
      <c r="DP102" s="973"/>
      <c r="DQ102" s="972" t="s">
        <v>597</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3398688</v>
      </c>
      <c r="AB110" s="982"/>
      <c r="AC110" s="982"/>
      <c r="AD110" s="982"/>
      <c r="AE110" s="983"/>
      <c r="AF110" s="984">
        <v>3516766</v>
      </c>
      <c r="AG110" s="982"/>
      <c r="AH110" s="982"/>
      <c r="AI110" s="982"/>
      <c r="AJ110" s="983"/>
      <c r="AK110" s="984">
        <v>3565877</v>
      </c>
      <c r="AL110" s="982"/>
      <c r="AM110" s="982"/>
      <c r="AN110" s="982"/>
      <c r="AO110" s="983"/>
      <c r="AP110" s="985">
        <v>11</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27549964</v>
      </c>
      <c r="BR110" s="1017"/>
      <c r="BS110" s="1017"/>
      <c r="BT110" s="1017"/>
      <c r="BU110" s="1017"/>
      <c r="BV110" s="1017">
        <v>26523298</v>
      </c>
      <c r="BW110" s="1017"/>
      <c r="BX110" s="1017"/>
      <c r="BY110" s="1017"/>
      <c r="BZ110" s="1017"/>
      <c r="CA110" s="1017">
        <v>26449459</v>
      </c>
      <c r="CB110" s="1017"/>
      <c r="CC110" s="1017"/>
      <c r="CD110" s="1017"/>
      <c r="CE110" s="1017"/>
      <c r="CF110" s="1031">
        <v>81.400000000000006</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429</v>
      </c>
      <c r="DH110" s="1017"/>
      <c r="DI110" s="1017"/>
      <c r="DJ110" s="1017"/>
      <c r="DK110" s="1017"/>
      <c r="DL110" s="1017" t="s">
        <v>430</v>
      </c>
      <c r="DM110" s="1017"/>
      <c r="DN110" s="1017"/>
      <c r="DO110" s="1017"/>
      <c r="DP110" s="1017"/>
      <c r="DQ110" s="1017" t="s">
        <v>429</v>
      </c>
      <c r="DR110" s="1017"/>
      <c r="DS110" s="1017"/>
      <c r="DT110" s="1017"/>
      <c r="DU110" s="1017"/>
      <c r="DV110" s="1018" t="s">
        <v>431</v>
      </c>
      <c r="DW110" s="1018"/>
      <c r="DX110" s="1018"/>
      <c r="DY110" s="1018"/>
      <c r="DZ110" s="1019"/>
    </row>
    <row r="111" spans="1:131" s="246" customFormat="1" ht="26.25" customHeight="1">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430</v>
      </c>
      <c r="AG111" s="1024"/>
      <c r="AH111" s="1024"/>
      <c r="AI111" s="1024"/>
      <c r="AJ111" s="1025"/>
      <c r="AK111" s="1026" t="s">
        <v>430</v>
      </c>
      <c r="AL111" s="1024"/>
      <c r="AM111" s="1024"/>
      <c r="AN111" s="1024"/>
      <c r="AO111" s="1025"/>
      <c r="AP111" s="1027" t="s">
        <v>430</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v>625695</v>
      </c>
      <c r="BR111" s="1010"/>
      <c r="BS111" s="1010"/>
      <c r="BT111" s="1010"/>
      <c r="BU111" s="1010"/>
      <c r="BV111" s="1010">
        <v>554852</v>
      </c>
      <c r="BW111" s="1010"/>
      <c r="BX111" s="1010"/>
      <c r="BY111" s="1010"/>
      <c r="BZ111" s="1010"/>
      <c r="CA111" s="1010">
        <v>854423</v>
      </c>
      <c r="CB111" s="1010"/>
      <c r="CC111" s="1010"/>
      <c r="CD111" s="1010"/>
      <c r="CE111" s="1010"/>
      <c r="CF111" s="1004">
        <v>2.6</v>
      </c>
      <c r="CG111" s="1005"/>
      <c r="CH111" s="1005"/>
      <c r="CI111" s="1005"/>
      <c r="CJ111" s="1005"/>
      <c r="CK111" s="1035"/>
      <c r="CL111" s="1036"/>
      <c r="CM111" s="1006" t="s">
        <v>434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625695</v>
      </c>
      <c r="DH111" s="1010"/>
      <c r="DI111" s="1010"/>
      <c r="DJ111" s="1010"/>
      <c r="DK111" s="1010"/>
      <c r="DL111" s="1010" t="s">
        <v>429</v>
      </c>
      <c r="DM111" s="1010"/>
      <c r="DN111" s="1010"/>
      <c r="DO111" s="1010"/>
      <c r="DP111" s="1010"/>
      <c r="DQ111" s="1010" t="s">
        <v>128</v>
      </c>
      <c r="DR111" s="1010"/>
      <c r="DS111" s="1010"/>
      <c r="DT111" s="1010"/>
      <c r="DU111" s="1010"/>
      <c r="DV111" s="1011" t="s">
        <v>429</v>
      </c>
      <c r="DW111" s="1011"/>
      <c r="DX111" s="1011"/>
      <c r="DY111" s="1011"/>
      <c r="DZ111" s="1012"/>
    </row>
    <row r="112" spans="1:131" s="246" customFormat="1" ht="26.25" customHeight="1">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429</v>
      </c>
      <c r="AB112" s="1049"/>
      <c r="AC112" s="1049"/>
      <c r="AD112" s="1049"/>
      <c r="AE112" s="1050"/>
      <c r="AF112" s="1051" t="s">
        <v>430</v>
      </c>
      <c r="AG112" s="1049"/>
      <c r="AH112" s="1049"/>
      <c r="AI112" s="1049"/>
      <c r="AJ112" s="1050"/>
      <c r="AK112" s="1051" t="s">
        <v>430</v>
      </c>
      <c r="AL112" s="1049"/>
      <c r="AM112" s="1049"/>
      <c r="AN112" s="1049"/>
      <c r="AO112" s="1050"/>
      <c r="AP112" s="1052" t="s">
        <v>429</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5155308</v>
      </c>
      <c r="BR112" s="1010"/>
      <c r="BS112" s="1010"/>
      <c r="BT112" s="1010"/>
      <c r="BU112" s="1010"/>
      <c r="BV112" s="1010">
        <v>5413631</v>
      </c>
      <c r="BW112" s="1010"/>
      <c r="BX112" s="1010"/>
      <c r="BY112" s="1010"/>
      <c r="BZ112" s="1010"/>
      <c r="CA112" s="1010">
        <v>5158960</v>
      </c>
      <c r="CB112" s="1010"/>
      <c r="CC112" s="1010"/>
      <c r="CD112" s="1010"/>
      <c r="CE112" s="1010"/>
      <c r="CF112" s="1004">
        <v>15.9</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430</v>
      </c>
      <c r="DH112" s="1010"/>
      <c r="DI112" s="1010"/>
      <c r="DJ112" s="1010"/>
      <c r="DK112" s="1010"/>
      <c r="DL112" s="1010" t="s">
        <v>429</v>
      </c>
      <c r="DM112" s="1010"/>
      <c r="DN112" s="1010"/>
      <c r="DO112" s="1010"/>
      <c r="DP112" s="1010"/>
      <c r="DQ112" s="1010" t="s">
        <v>429</v>
      </c>
      <c r="DR112" s="1010"/>
      <c r="DS112" s="1010"/>
      <c r="DT112" s="1010"/>
      <c r="DU112" s="1010"/>
      <c r="DV112" s="1011" t="s">
        <v>430</v>
      </c>
      <c r="DW112" s="1011"/>
      <c r="DX112" s="1011"/>
      <c r="DY112" s="1011"/>
      <c r="DZ112" s="1012"/>
    </row>
    <row r="113" spans="1:130" s="246" customFormat="1" ht="26.25" customHeight="1">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1018541</v>
      </c>
      <c r="AB113" s="1024"/>
      <c r="AC113" s="1024"/>
      <c r="AD113" s="1024"/>
      <c r="AE113" s="1025"/>
      <c r="AF113" s="1026">
        <v>798168</v>
      </c>
      <c r="AG113" s="1024"/>
      <c r="AH113" s="1024"/>
      <c r="AI113" s="1024"/>
      <c r="AJ113" s="1025"/>
      <c r="AK113" s="1026">
        <v>625841</v>
      </c>
      <c r="AL113" s="1024"/>
      <c r="AM113" s="1024"/>
      <c r="AN113" s="1024"/>
      <c r="AO113" s="1025"/>
      <c r="AP113" s="1027">
        <v>1.9</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1067208</v>
      </c>
      <c r="BR113" s="1010"/>
      <c r="BS113" s="1010"/>
      <c r="BT113" s="1010"/>
      <c r="BU113" s="1010"/>
      <c r="BV113" s="1010">
        <v>1260282</v>
      </c>
      <c r="BW113" s="1010"/>
      <c r="BX113" s="1010"/>
      <c r="BY113" s="1010"/>
      <c r="BZ113" s="1010"/>
      <c r="CA113" s="1010">
        <v>1678190</v>
      </c>
      <c r="CB113" s="1010"/>
      <c r="CC113" s="1010"/>
      <c r="CD113" s="1010"/>
      <c r="CE113" s="1010"/>
      <c r="CF113" s="1004">
        <v>5.2</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431</v>
      </c>
      <c r="DH113" s="1049"/>
      <c r="DI113" s="1049"/>
      <c r="DJ113" s="1049"/>
      <c r="DK113" s="1050"/>
      <c r="DL113" s="1051" t="s">
        <v>429</v>
      </c>
      <c r="DM113" s="1049"/>
      <c r="DN113" s="1049"/>
      <c r="DO113" s="1049"/>
      <c r="DP113" s="1050"/>
      <c r="DQ113" s="1051" t="s">
        <v>430</v>
      </c>
      <c r="DR113" s="1049"/>
      <c r="DS113" s="1049"/>
      <c r="DT113" s="1049"/>
      <c r="DU113" s="1050"/>
      <c r="DV113" s="1052" t="s">
        <v>430</v>
      </c>
      <c r="DW113" s="1053"/>
      <c r="DX113" s="1053"/>
      <c r="DY113" s="1053"/>
      <c r="DZ113" s="1054"/>
    </row>
    <row r="114" spans="1:130" s="246" customFormat="1" ht="26.25" customHeight="1">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148510</v>
      </c>
      <c r="AB114" s="1049"/>
      <c r="AC114" s="1049"/>
      <c r="AD114" s="1049"/>
      <c r="AE114" s="1050"/>
      <c r="AF114" s="1051">
        <v>137010</v>
      </c>
      <c r="AG114" s="1049"/>
      <c r="AH114" s="1049"/>
      <c r="AI114" s="1049"/>
      <c r="AJ114" s="1050"/>
      <c r="AK114" s="1051">
        <v>123222</v>
      </c>
      <c r="AL114" s="1049"/>
      <c r="AM114" s="1049"/>
      <c r="AN114" s="1049"/>
      <c r="AO114" s="1050"/>
      <c r="AP114" s="1052">
        <v>0.4</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5674318</v>
      </c>
      <c r="BR114" s="1010"/>
      <c r="BS114" s="1010"/>
      <c r="BT114" s="1010"/>
      <c r="BU114" s="1010"/>
      <c r="BV114" s="1010">
        <v>5542275</v>
      </c>
      <c r="BW114" s="1010"/>
      <c r="BX114" s="1010"/>
      <c r="BY114" s="1010"/>
      <c r="BZ114" s="1010"/>
      <c r="CA114" s="1010">
        <v>5381658</v>
      </c>
      <c r="CB114" s="1010"/>
      <c r="CC114" s="1010"/>
      <c r="CD114" s="1010"/>
      <c r="CE114" s="1010"/>
      <c r="CF114" s="1004">
        <v>16.600000000000001</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429</v>
      </c>
      <c r="DH114" s="1049"/>
      <c r="DI114" s="1049"/>
      <c r="DJ114" s="1049"/>
      <c r="DK114" s="1050"/>
      <c r="DL114" s="1051" t="s">
        <v>429</v>
      </c>
      <c r="DM114" s="1049"/>
      <c r="DN114" s="1049"/>
      <c r="DO114" s="1049"/>
      <c r="DP114" s="1050"/>
      <c r="DQ114" s="1051" t="s">
        <v>431</v>
      </c>
      <c r="DR114" s="1049"/>
      <c r="DS114" s="1049"/>
      <c r="DT114" s="1049"/>
      <c r="DU114" s="1050"/>
      <c r="DV114" s="1052" t="s">
        <v>430</v>
      </c>
      <c r="DW114" s="1053"/>
      <c r="DX114" s="1053"/>
      <c r="DY114" s="1053"/>
      <c r="DZ114" s="1054"/>
    </row>
    <row r="115" spans="1:130" s="246" customFormat="1" ht="26.25" customHeight="1">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70845</v>
      </c>
      <c r="AB115" s="1024"/>
      <c r="AC115" s="1024"/>
      <c r="AD115" s="1024"/>
      <c r="AE115" s="1025"/>
      <c r="AF115" s="1026">
        <v>70843</v>
      </c>
      <c r="AG115" s="1024"/>
      <c r="AH115" s="1024"/>
      <c r="AI115" s="1024"/>
      <c r="AJ115" s="1025"/>
      <c r="AK115" s="1026">
        <v>70844</v>
      </c>
      <c r="AL115" s="1024"/>
      <c r="AM115" s="1024"/>
      <c r="AN115" s="1024"/>
      <c r="AO115" s="1025"/>
      <c r="AP115" s="1027">
        <v>0.2</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t="s">
        <v>429</v>
      </c>
      <c r="BR115" s="1010"/>
      <c r="BS115" s="1010"/>
      <c r="BT115" s="1010"/>
      <c r="BU115" s="1010"/>
      <c r="BV115" s="1010" t="s">
        <v>430</v>
      </c>
      <c r="BW115" s="1010"/>
      <c r="BX115" s="1010"/>
      <c r="BY115" s="1010"/>
      <c r="BZ115" s="1010"/>
      <c r="CA115" s="1010" t="s">
        <v>430</v>
      </c>
      <c r="CB115" s="1010"/>
      <c r="CC115" s="1010"/>
      <c r="CD115" s="1010"/>
      <c r="CE115" s="1010"/>
      <c r="CF115" s="1004" t="s">
        <v>429</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430</v>
      </c>
      <c r="DM115" s="1049"/>
      <c r="DN115" s="1049"/>
      <c r="DO115" s="1049"/>
      <c r="DP115" s="1050"/>
      <c r="DQ115" s="1051">
        <v>370415</v>
      </c>
      <c r="DR115" s="1049"/>
      <c r="DS115" s="1049"/>
      <c r="DT115" s="1049"/>
      <c r="DU115" s="1050"/>
      <c r="DV115" s="1052">
        <v>1.1000000000000001</v>
      </c>
      <c r="DW115" s="1053"/>
      <c r="DX115" s="1053"/>
      <c r="DY115" s="1053"/>
      <c r="DZ115" s="1054"/>
    </row>
    <row r="116" spans="1:130" s="246" customFormat="1" ht="26.25" customHeight="1">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430</v>
      </c>
      <c r="AB116" s="1049"/>
      <c r="AC116" s="1049"/>
      <c r="AD116" s="1049"/>
      <c r="AE116" s="1050"/>
      <c r="AF116" s="1051" t="s">
        <v>430</v>
      </c>
      <c r="AG116" s="1049"/>
      <c r="AH116" s="1049"/>
      <c r="AI116" s="1049"/>
      <c r="AJ116" s="1050"/>
      <c r="AK116" s="1051" t="s">
        <v>429</v>
      </c>
      <c r="AL116" s="1049"/>
      <c r="AM116" s="1049"/>
      <c r="AN116" s="1049"/>
      <c r="AO116" s="1050"/>
      <c r="AP116" s="1052" t="s">
        <v>430</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430</v>
      </c>
      <c r="BW116" s="1010"/>
      <c r="BX116" s="1010"/>
      <c r="BY116" s="1010"/>
      <c r="BZ116" s="1010"/>
      <c r="CA116" s="1010" t="s">
        <v>430</v>
      </c>
      <c r="CB116" s="1010"/>
      <c r="CC116" s="1010"/>
      <c r="CD116" s="1010"/>
      <c r="CE116" s="1010"/>
      <c r="CF116" s="1004" t="s">
        <v>430</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429</v>
      </c>
      <c r="DH116" s="1049"/>
      <c r="DI116" s="1049"/>
      <c r="DJ116" s="1049"/>
      <c r="DK116" s="1050"/>
      <c r="DL116" s="1051" t="s">
        <v>430</v>
      </c>
      <c r="DM116" s="1049"/>
      <c r="DN116" s="1049"/>
      <c r="DO116" s="1049"/>
      <c r="DP116" s="1050"/>
      <c r="DQ116" s="1051" t="s">
        <v>429</v>
      </c>
      <c r="DR116" s="1049"/>
      <c r="DS116" s="1049"/>
      <c r="DT116" s="1049"/>
      <c r="DU116" s="1050"/>
      <c r="DV116" s="1052" t="s">
        <v>430</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4636584</v>
      </c>
      <c r="AB117" s="1067"/>
      <c r="AC117" s="1067"/>
      <c r="AD117" s="1067"/>
      <c r="AE117" s="1068"/>
      <c r="AF117" s="1069">
        <v>4522787</v>
      </c>
      <c r="AG117" s="1067"/>
      <c r="AH117" s="1067"/>
      <c r="AI117" s="1067"/>
      <c r="AJ117" s="1068"/>
      <c r="AK117" s="1069">
        <v>4385784</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430</v>
      </c>
      <c r="BW117" s="1010"/>
      <c r="BX117" s="1010"/>
      <c r="BY117" s="1010"/>
      <c r="BZ117" s="1010"/>
      <c r="CA117" s="1010" t="s">
        <v>430</v>
      </c>
      <c r="CB117" s="1010"/>
      <c r="CC117" s="1010"/>
      <c r="CD117" s="1010"/>
      <c r="CE117" s="1010"/>
      <c r="CF117" s="1004" t="s">
        <v>430</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430</v>
      </c>
      <c r="DW117" s="1053"/>
      <c r="DX117" s="1053"/>
      <c r="DY117" s="1053"/>
      <c r="DZ117" s="1054"/>
    </row>
    <row r="118" spans="1:130" s="246" customFormat="1" ht="26.25" customHeight="1">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386</v>
      </c>
      <c r="CB118" s="1088"/>
      <c r="CC118" s="1088"/>
      <c r="CD118" s="1088"/>
      <c r="CE118" s="1088"/>
      <c r="CF118" s="1004" t="s">
        <v>128</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456</v>
      </c>
      <c r="DH118" s="1049"/>
      <c r="DI118" s="1049"/>
      <c r="DJ118" s="1049"/>
      <c r="DK118" s="1050"/>
      <c r="DL118" s="1051" t="s">
        <v>128</v>
      </c>
      <c r="DM118" s="1049"/>
      <c r="DN118" s="1049"/>
      <c r="DO118" s="1049"/>
      <c r="DP118" s="1050"/>
      <c r="DQ118" s="1051" t="s">
        <v>128</v>
      </c>
      <c r="DR118" s="1049"/>
      <c r="DS118" s="1049"/>
      <c r="DT118" s="1049"/>
      <c r="DU118" s="1050"/>
      <c r="DV118" s="1052" t="s">
        <v>386</v>
      </c>
      <c r="DW118" s="1053"/>
      <c r="DX118" s="1053"/>
      <c r="DY118" s="1053"/>
      <c r="DZ118" s="1054"/>
    </row>
    <row r="119" spans="1:130" s="246" customFormat="1" ht="26.25" customHeight="1">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457</v>
      </c>
      <c r="AB119" s="982"/>
      <c r="AC119" s="982"/>
      <c r="AD119" s="982"/>
      <c r="AE119" s="983"/>
      <c r="AF119" s="984" t="s">
        <v>458</v>
      </c>
      <c r="AG119" s="982"/>
      <c r="AH119" s="982"/>
      <c r="AI119" s="982"/>
      <c r="AJ119" s="983"/>
      <c r="AK119" s="984" t="s">
        <v>457</v>
      </c>
      <c r="AL119" s="982"/>
      <c r="AM119" s="982"/>
      <c r="AN119" s="982"/>
      <c r="AO119" s="983"/>
      <c r="AP119" s="985" t="s">
        <v>459</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460</v>
      </c>
      <c r="BP119" s="1096"/>
      <c r="BQ119" s="1087">
        <v>40072493</v>
      </c>
      <c r="BR119" s="1088"/>
      <c r="BS119" s="1088"/>
      <c r="BT119" s="1088"/>
      <c r="BU119" s="1088"/>
      <c r="BV119" s="1088">
        <v>39294338</v>
      </c>
      <c r="BW119" s="1088"/>
      <c r="BX119" s="1088"/>
      <c r="BY119" s="1088"/>
      <c r="BZ119" s="1088"/>
      <c r="CA119" s="1088">
        <v>39522690</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v>554852</v>
      </c>
      <c r="DM119" s="1074"/>
      <c r="DN119" s="1074"/>
      <c r="DO119" s="1074"/>
      <c r="DP119" s="1075"/>
      <c r="DQ119" s="1073">
        <v>484008</v>
      </c>
      <c r="DR119" s="1074"/>
      <c r="DS119" s="1074"/>
      <c r="DT119" s="1074"/>
      <c r="DU119" s="1075"/>
      <c r="DV119" s="1076">
        <v>1.5</v>
      </c>
      <c r="DW119" s="1077"/>
      <c r="DX119" s="1077"/>
      <c r="DY119" s="1077"/>
      <c r="DZ119" s="1078"/>
    </row>
    <row r="120" spans="1:130" s="246" customFormat="1" ht="26.25" customHeight="1">
      <c r="A120" s="1149"/>
      <c r="B120" s="1036"/>
      <c r="C120" s="1006" t="s">
        <v>434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70845</v>
      </c>
      <c r="AB120" s="1049"/>
      <c r="AC120" s="1049"/>
      <c r="AD120" s="1049"/>
      <c r="AE120" s="1050"/>
      <c r="AF120" s="1051" t="s">
        <v>462</v>
      </c>
      <c r="AG120" s="1049"/>
      <c r="AH120" s="1049"/>
      <c r="AI120" s="1049"/>
      <c r="AJ120" s="1050"/>
      <c r="AK120" s="1051" t="s">
        <v>463</v>
      </c>
      <c r="AL120" s="1049"/>
      <c r="AM120" s="1049"/>
      <c r="AN120" s="1049"/>
      <c r="AO120" s="1050"/>
      <c r="AP120" s="1052" t="s">
        <v>464</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10394176</v>
      </c>
      <c r="BR120" s="1017"/>
      <c r="BS120" s="1017"/>
      <c r="BT120" s="1017"/>
      <c r="BU120" s="1017"/>
      <c r="BV120" s="1017">
        <v>11279461</v>
      </c>
      <c r="BW120" s="1017"/>
      <c r="BX120" s="1017"/>
      <c r="BY120" s="1017"/>
      <c r="BZ120" s="1017"/>
      <c r="CA120" s="1017">
        <v>12277224</v>
      </c>
      <c r="CB120" s="1017"/>
      <c r="CC120" s="1017"/>
      <c r="CD120" s="1017"/>
      <c r="CE120" s="1017"/>
      <c r="CF120" s="1031">
        <v>37.799999999999997</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5155308</v>
      </c>
      <c r="DH120" s="1017"/>
      <c r="DI120" s="1017"/>
      <c r="DJ120" s="1017"/>
      <c r="DK120" s="1017"/>
      <c r="DL120" s="1017">
        <v>5413631</v>
      </c>
      <c r="DM120" s="1017"/>
      <c r="DN120" s="1017"/>
      <c r="DO120" s="1017"/>
      <c r="DP120" s="1017"/>
      <c r="DQ120" s="1017">
        <v>5158960</v>
      </c>
      <c r="DR120" s="1017"/>
      <c r="DS120" s="1017"/>
      <c r="DT120" s="1017"/>
      <c r="DU120" s="1017"/>
      <c r="DV120" s="1018">
        <v>15.9</v>
      </c>
      <c r="DW120" s="1018"/>
      <c r="DX120" s="1018"/>
      <c r="DY120" s="1018"/>
      <c r="DZ120" s="1019"/>
    </row>
    <row r="121" spans="1:130" s="246" customFormat="1" ht="26.25" customHeight="1">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462</v>
      </c>
      <c r="AB121" s="1049"/>
      <c r="AC121" s="1049"/>
      <c r="AD121" s="1049"/>
      <c r="AE121" s="1050"/>
      <c r="AF121" s="1051" t="s">
        <v>386</v>
      </c>
      <c r="AG121" s="1049"/>
      <c r="AH121" s="1049"/>
      <c r="AI121" s="1049"/>
      <c r="AJ121" s="1050"/>
      <c r="AK121" s="1051" t="s">
        <v>386</v>
      </c>
      <c r="AL121" s="1049"/>
      <c r="AM121" s="1049"/>
      <c r="AN121" s="1049"/>
      <c r="AO121" s="1050"/>
      <c r="AP121" s="1052" t="s">
        <v>128</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7896704</v>
      </c>
      <c r="BR121" s="1010"/>
      <c r="BS121" s="1010"/>
      <c r="BT121" s="1010"/>
      <c r="BU121" s="1010"/>
      <c r="BV121" s="1010">
        <v>7591359</v>
      </c>
      <c r="BW121" s="1010"/>
      <c r="BX121" s="1010"/>
      <c r="BY121" s="1010"/>
      <c r="BZ121" s="1010"/>
      <c r="CA121" s="1010">
        <v>7770176</v>
      </c>
      <c r="CB121" s="1010"/>
      <c r="CC121" s="1010"/>
      <c r="CD121" s="1010"/>
      <c r="CE121" s="1010"/>
      <c r="CF121" s="1004">
        <v>23.9</v>
      </c>
      <c r="CG121" s="1005"/>
      <c r="CH121" s="1005"/>
      <c r="CI121" s="1005"/>
      <c r="CJ121" s="1005"/>
      <c r="CK121" s="1100"/>
      <c r="CL121" s="1101"/>
      <c r="CM121" s="1101"/>
      <c r="CN121" s="1101"/>
      <c r="CO121" s="1102"/>
      <c r="CP121" s="1110"/>
      <c r="CQ121" s="1111"/>
      <c r="CR121" s="1111"/>
      <c r="CS121" s="1111"/>
      <c r="CT121" s="1111"/>
      <c r="CU121" s="1111"/>
      <c r="CV121" s="1111"/>
      <c r="CW121" s="1111"/>
      <c r="CX121" s="1111"/>
      <c r="CY121" s="1111"/>
      <c r="CZ121" s="1111"/>
      <c r="DA121" s="1111"/>
      <c r="DB121" s="1111"/>
      <c r="DC121" s="1111"/>
      <c r="DD121" s="1111"/>
      <c r="DE121" s="1111"/>
      <c r="DF121" s="1112"/>
      <c r="DG121" s="1009"/>
      <c r="DH121" s="1010"/>
      <c r="DI121" s="1010"/>
      <c r="DJ121" s="1010"/>
      <c r="DK121" s="1010"/>
      <c r="DL121" s="1010"/>
      <c r="DM121" s="1010"/>
      <c r="DN121" s="1010"/>
      <c r="DO121" s="1010"/>
      <c r="DP121" s="1010"/>
      <c r="DQ121" s="1010"/>
      <c r="DR121" s="1010"/>
      <c r="DS121" s="1010"/>
      <c r="DT121" s="1010"/>
      <c r="DU121" s="1010"/>
      <c r="DV121" s="1011"/>
      <c r="DW121" s="1011"/>
      <c r="DX121" s="1011"/>
      <c r="DY121" s="1011"/>
      <c r="DZ121" s="1012"/>
    </row>
    <row r="122" spans="1:130" s="246" customFormat="1" ht="26.25" customHeight="1">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386</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471</v>
      </c>
      <c r="BA122" s="1055"/>
      <c r="BB122" s="1055"/>
      <c r="BC122" s="1055"/>
      <c r="BD122" s="1055"/>
      <c r="BE122" s="1055"/>
      <c r="BF122" s="1055"/>
      <c r="BG122" s="1055"/>
      <c r="BH122" s="1055"/>
      <c r="BI122" s="1055"/>
      <c r="BJ122" s="1055"/>
      <c r="BK122" s="1055"/>
      <c r="BL122" s="1055"/>
      <c r="BM122" s="1055"/>
      <c r="BN122" s="1055"/>
      <c r="BO122" s="1055"/>
      <c r="BP122" s="1056"/>
      <c r="BQ122" s="1087">
        <v>27892552</v>
      </c>
      <c r="BR122" s="1088"/>
      <c r="BS122" s="1088"/>
      <c r="BT122" s="1088"/>
      <c r="BU122" s="1088"/>
      <c r="BV122" s="1088">
        <v>27114007</v>
      </c>
      <c r="BW122" s="1088"/>
      <c r="BX122" s="1088"/>
      <c r="BY122" s="1088"/>
      <c r="BZ122" s="1088"/>
      <c r="CA122" s="1088">
        <v>27026276</v>
      </c>
      <c r="CB122" s="1088"/>
      <c r="CC122" s="1088"/>
      <c r="CD122" s="1088"/>
      <c r="CE122" s="1088"/>
      <c r="CF122" s="1108">
        <v>83.2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472</v>
      </c>
      <c r="AB123" s="1049"/>
      <c r="AC123" s="1049"/>
      <c r="AD123" s="1049"/>
      <c r="AE123" s="1050"/>
      <c r="AF123" s="1051" t="s">
        <v>128</v>
      </c>
      <c r="AG123" s="1049"/>
      <c r="AH123" s="1049"/>
      <c r="AI123" s="1049"/>
      <c r="AJ123" s="1050"/>
      <c r="AK123" s="1051" t="s">
        <v>459</v>
      </c>
      <c r="AL123" s="1049"/>
      <c r="AM123" s="1049"/>
      <c r="AN123" s="1049"/>
      <c r="AO123" s="1050"/>
      <c r="AP123" s="1052" t="s">
        <v>128</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473</v>
      </c>
      <c r="BP123" s="1096"/>
      <c r="BQ123" s="1155">
        <v>46183432</v>
      </c>
      <c r="BR123" s="1156"/>
      <c r="BS123" s="1156"/>
      <c r="BT123" s="1156"/>
      <c r="BU123" s="1156"/>
      <c r="BV123" s="1156">
        <v>45984827</v>
      </c>
      <c r="BW123" s="1156"/>
      <c r="BX123" s="1156"/>
      <c r="BY123" s="1156"/>
      <c r="BZ123" s="1156"/>
      <c r="CA123" s="1156">
        <v>47073676</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386</v>
      </c>
      <c r="AB124" s="1049"/>
      <c r="AC124" s="1049"/>
      <c r="AD124" s="1049"/>
      <c r="AE124" s="1050"/>
      <c r="AF124" s="1051" t="s">
        <v>459</v>
      </c>
      <c r="AG124" s="1049"/>
      <c r="AH124" s="1049"/>
      <c r="AI124" s="1049"/>
      <c r="AJ124" s="1050"/>
      <c r="AK124" s="1051" t="s">
        <v>464</v>
      </c>
      <c r="AL124" s="1049"/>
      <c r="AM124" s="1049"/>
      <c r="AN124" s="1049"/>
      <c r="AO124" s="1050"/>
      <c r="AP124" s="1052" t="s">
        <v>386</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459</v>
      </c>
      <c r="BR124" s="1118"/>
      <c r="BS124" s="1118"/>
      <c r="BT124" s="1118"/>
      <c r="BU124" s="1118"/>
      <c r="BV124" s="1118" t="s">
        <v>386</v>
      </c>
      <c r="BW124" s="1118"/>
      <c r="BX124" s="1118"/>
      <c r="BY124" s="1118"/>
      <c r="BZ124" s="1118"/>
      <c r="CA124" s="1118" t="s">
        <v>458</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459</v>
      </c>
      <c r="DM124" s="1074"/>
      <c r="DN124" s="1074"/>
      <c r="DO124" s="1074"/>
      <c r="DP124" s="1075"/>
      <c r="DQ124" s="1073" t="s">
        <v>459</v>
      </c>
      <c r="DR124" s="1074"/>
      <c r="DS124" s="1074"/>
      <c r="DT124" s="1074"/>
      <c r="DU124" s="1075"/>
      <c r="DV124" s="1076" t="s">
        <v>386</v>
      </c>
      <c r="DW124" s="1077"/>
      <c r="DX124" s="1077"/>
      <c r="DY124" s="1077"/>
      <c r="DZ124" s="1078"/>
    </row>
    <row r="125" spans="1:130" s="246" customFormat="1" ht="26.25" customHeight="1">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459</v>
      </c>
      <c r="AG125" s="1049"/>
      <c r="AH125" s="1049"/>
      <c r="AI125" s="1049"/>
      <c r="AJ125" s="1050"/>
      <c r="AK125" s="1051" t="s">
        <v>430</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386</v>
      </c>
      <c r="DH125" s="1017"/>
      <c r="DI125" s="1017"/>
      <c r="DJ125" s="1017"/>
      <c r="DK125" s="1017"/>
      <c r="DL125" s="1017" t="s">
        <v>386</v>
      </c>
      <c r="DM125" s="1017"/>
      <c r="DN125" s="1017"/>
      <c r="DO125" s="1017"/>
      <c r="DP125" s="1017"/>
      <c r="DQ125" s="1017" t="s">
        <v>386</v>
      </c>
      <c r="DR125" s="1017"/>
      <c r="DS125" s="1017"/>
      <c r="DT125" s="1017"/>
      <c r="DU125" s="1017"/>
      <c r="DV125" s="1018" t="s">
        <v>462</v>
      </c>
      <c r="DW125" s="1018"/>
      <c r="DX125" s="1018"/>
      <c r="DY125" s="1018"/>
      <c r="DZ125" s="1019"/>
    </row>
    <row r="126" spans="1:130" s="246" customFormat="1" ht="26.25" customHeight="1" thickBot="1">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459</v>
      </c>
      <c r="AB126" s="1049"/>
      <c r="AC126" s="1049"/>
      <c r="AD126" s="1049"/>
      <c r="AE126" s="1050"/>
      <c r="AF126" s="1051">
        <v>70843</v>
      </c>
      <c r="AG126" s="1049"/>
      <c r="AH126" s="1049"/>
      <c r="AI126" s="1049"/>
      <c r="AJ126" s="1050"/>
      <c r="AK126" s="1051">
        <v>70844</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479</v>
      </c>
      <c r="DH126" s="1010"/>
      <c r="DI126" s="1010"/>
      <c r="DJ126" s="1010"/>
      <c r="DK126" s="1010"/>
      <c r="DL126" s="1010" t="s">
        <v>386</v>
      </c>
      <c r="DM126" s="1010"/>
      <c r="DN126" s="1010"/>
      <c r="DO126" s="1010"/>
      <c r="DP126" s="1010"/>
      <c r="DQ126" s="1010" t="s">
        <v>386</v>
      </c>
      <c r="DR126" s="1010"/>
      <c r="DS126" s="1010"/>
      <c r="DT126" s="1010"/>
      <c r="DU126" s="1010"/>
      <c r="DV126" s="1011" t="s">
        <v>128</v>
      </c>
      <c r="DW126" s="1011"/>
      <c r="DX126" s="1011"/>
      <c r="DY126" s="1011"/>
      <c r="DZ126" s="1012"/>
    </row>
    <row r="127" spans="1:130" s="246" customFormat="1" ht="26.25" customHeight="1">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386</v>
      </c>
      <c r="DM127" s="1010"/>
      <c r="DN127" s="1010"/>
      <c r="DO127" s="1010"/>
      <c r="DP127" s="1010"/>
      <c r="DQ127" s="1010" t="s">
        <v>128</v>
      </c>
      <c r="DR127" s="1010"/>
      <c r="DS127" s="1010"/>
      <c r="DT127" s="1010"/>
      <c r="DU127" s="1010"/>
      <c r="DV127" s="1011" t="s">
        <v>386</v>
      </c>
      <c r="DW127" s="1011"/>
      <c r="DX127" s="1011"/>
      <c r="DY127" s="1011"/>
      <c r="DZ127" s="1012"/>
    </row>
    <row r="128" spans="1:130" s="246" customFormat="1" ht="26.25" customHeight="1" thickBot="1">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1547196</v>
      </c>
      <c r="AB128" s="1138"/>
      <c r="AC128" s="1138"/>
      <c r="AD128" s="1138"/>
      <c r="AE128" s="1139"/>
      <c r="AF128" s="1140">
        <v>1261369</v>
      </c>
      <c r="AG128" s="1138"/>
      <c r="AH128" s="1138"/>
      <c r="AI128" s="1138"/>
      <c r="AJ128" s="1139"/>
      <c r="AK128" s="1140">
        <v>1074923</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128</v>
      </c>
      <c r="BG128" s="1145"/>
      <c r="BH128" s="1145"/>
      <c r="BI128" s="1145"/>
      <c r="BJ128" s="1145"/>
      <c r="BK128" s="1145"/>
      <c r="BL128" s="1146"/>
      <c r="BM128" s="1144">
        <v>11.6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490</v>
      </c>
      <c r="DH128" s="1130"/>
      <c r="DI128" s="1130"/>
      <c r="DJ128" s="1130"/>
      <c r="DK128" s="1130"/>
      <c r="DL128" s="1130" t="s">
        <v>128</v>
      </c>
      <c r="DM128" s="1130"/>
      <c r="DN128" s="1130"/>
      <c r="DO128" s="1130"/>
      <c r="DP128" s="1130"/>
      <c r="DQ128" s="1130" t="s">
        <v>491</v>
      </c>
      <c r="DR128" s="1130"/>
      <c r="DS128" s="1130"/>
      <c r="DT128" s="1130"/>
      <c r="DU128" s="1130"/>
      <c r="DV128" s="1131" t="s">
        <v>491</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34508583</v>
      </c>
      <c r="AB129" s="1049"/>
      <c r="AC129" s="1049"/>
      <c r="AD129" s="1049"/>
      <c r="AE129" s="1050"/>
      <c r="AF129" s="1051">
        <v>34652409</v>
      </c>
      <c r="AG129" s="1049"/>
      <c r="AH129" s="1049"/>
      <c r="AI129" s="1049"/>
      <c r="AJ129" s="1050"/>
      <c r="AK129" s="1051">
        <v>35242174</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128</v>
      </c>
      <c r="BG129" s="1159"/>
      <c r="BH129" s="1159"/>
      <c r="BI129" s="1159"/>
      <c r="BJ129" s="1159"/>
      <c r="BK129" s="1159"/>
      <c r="BL129" s="1160"/>
      <c r="BM129" s="1158">
        <v>16.600000000000001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2895509</v>
      </c>
      <c r="AB130" s="1049"/>
      <c r="AC130" s="1049"/>
      <c r="AD130" s="1049"/>
      <c r="AE130" s="1050"/>
      <c r="AF130" s="1051">
        <v>2858470</v>
      </c>
      <c r="AG130" s="1049"/>
      <c r="AH130" s="1049"/>
      <c r="AI130" s="1049"/>
      <c r="AJ130" s="1050"/>
      <c r="AK130" s="1051">
        <v>2742768</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31613074</v>
      </c>
      <c r="AB131" s="1074"/>
      <c r="AC131" s="1074"/>
      <c r="AD131" s="1074"/>
      <c r="AE131" s="1075"/>
      <c r="AF131" s="1073">
        <v>31793939</v>
      </c>
      <c r="AG131" s="1074"/>
      <c r="AH131" s="1074"/>
      <c r="AI131" s="1074"/>
      <c r="AJ131" s="1075"/>
      <c r="AK131" s="1073">
        <v>32499406</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t="s">
        <v>386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0.61328740100000001</v>
      </c>
      <c r="AB132" s="1190"/>
      <c r="AC132" s="1190"/>
      <c r="AD132" s="1190"/>
      <c r="AE132" s="1191"/>
      <c r="AF132" s="1192">
        <v>1.2673736339999999</v>
      </c>
      <c r="AG132" s="1190"/>
      <c r="AH132" s="1190"/>
      <c r="AI132" s="1190"/>
      <c r="AJ132" s="1191"/>
      <c r="AK132" s="1192">
        <v>1.74801041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0.6</v>
      </c>
      <c r="AB133" s="1173"/>
      <c r="AC133" s="1173"/>
      <c r="AD133" s="1173"/>
      <c r="AE133" s="1174"/>
      <c r="AF133" s="1172">
        <v>0.7</v>
      </c>
      <c r="AG133" s="1173"/>
      <c r="AH133" s="1173"/>
      <c r="AI133" s="1173"/>
      <c r="AJ133" s="1174"/>
      <c r="AK133" s="1172">
        <v>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xEvTYbuUM34mf6jQciNoAzRHSuKKC/VHurZegwBLMt1cLVehYn2aMEKPCVtNprYXpBYW6ozT7M7e15NfihDKw==" saltValue="CQgdJR0of5pJbUN5nYNb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topLeftCell="A25" zoomScaleNormal="85" zoomScaleSheetLayoutView="100" workbookViewId="0">
      <selection activeCell="AH31" sqref="AH31"/>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KUF4dEiNAtgvjdW5jiXN8c7MB+kDVif2kAhKQor/go4+VTJj4y/VeF0kU8brY7YtMR9duOXLxghr4sQKEi3oA==" saltValue="75foi2sl/sL7EKGAv5Tqa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B8nQKAm9EJW84knobbavugOA/bywS4PMa08jfZ65a4UDOKxjafdxY3kCxEM0rHFUvKAjTSixOuIAyYZK2f/ew==" saltValue="pzv+b2EEUSzI8hLdJWYub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9151926</v>
      </c>
      <c r="AP9" s="312">
        <v>47273</v>
      </c>
      <c r="AQ9" s="313">
        <v>56078</v>
      </c>
      <c r="AR9" s="314">
        <v>-15.7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355550</v>
      </c>
      <c r="AP10" s="315">
        <v>1837</v>
      </c>
      <c r="AQ10" s="316">
        <v>3491</v>
      </c>
      <c r="AR10" s="317">
        <v>-47.4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140828</v>
      </c>
      <c r="AP11" s="315">
        <v>727</v>
      </c>
      <c r="AQ11" s="316">
        <v>1563</v>
      </c>
      <c r="AR11" s="317">
        <v>-53.5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v>371370</v>
      </c>
      <c r="AP12" s="315">
        <v>1918</v>
      </c>
      <c r="AQ12" s="316">
        <v>910</v>
      </c>
      <c r="AR12" s="317">
        <v>110.8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514</v>
      </c>
      <c r="AL13" s="1213"/>
      <c r="AM13" s="1213"/>
      <c r="AN13" s="1214"/>
      <c r="AO13" s="315" t="s">
        <v>515</v>
      </c>
      <c r="AP13" s="315" t="s">
        <v>515</v>
      </c>
      <c r="AQ13" s="316" t="s">
        <v>515</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395930</v>
      </c>
      <c r="AP14" s="315">
        <v>2045</v>
      </c>
      <c r="AQ14" s="316">
        <v>2138</v>
      </c>
      <c r="AR14" s="317">
        <v>-4.3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115704</v>
      </c>
      <c r="AP15" s="315">
        <v>598</v>
      </c>
      <c r="AQ15" s="316">
        <v>1243</v>
      </c>
      <c r="AR15" s="317">
        <v>-51.9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-554097</v>
      </c>
      <c r="AP16" s="315">
        <v>-2862</v>
      </c>
      <c r="AQ16" s="316">
        <v>-4219</v>
      </c>
      <c r="AR16" s="317">
        <v>-32.200000000000003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9977211</v>
      </c>
      <c r="AP17" s="315">
        <v>51536</v>
      </c>
      <c r="AQ17" s="316">
        <v>61203</v>
      </c>
      <c r="AR17" s="317">
        <v>-15.8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4.59</v>
      </c>
      <c r="AP21" s="328">
        <v>6.02</v>
      </c>
      <c r="AQ21" s="329">
        <v>-1.43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99.5</v>
      </c>
      <c r="AP22" s="333">
        <v>100.1</v>
      </c>
      <c r="AQ22" s="334">
        <v>-0.6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3565877</v>
      </c>
      <c r="AP32" s="342">
        <v>18419</v>
      </c>
      <c r="AQ32" s="343">
        <v>27020</v>
      </c>
      <c r="AR32" s="344">
        <v>-31.8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515</v>
      </c>
      <c r="AP34" s="342" t="s">
        <v>515</v>
      </c>
      <c r="AQ34" s="343">
        <v>28</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625841</v>
      </c>
      <c r="AP35" s="342">
        <v>3233</v>
      </c>
      <c r="AQ35" s="343">
        <v>6255</v>
      </c>
      <c r="AR35" s="344">
        <v>-48.3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123222</v>
      </c>
      <c r="AP36" s="342">
        <v>636</v>
      </c>
      <c r="AQ36" s="343">
        <v>683</v>
      </c>
      <c r="AR36" s="344">
        <v>-6.9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70844</v>
      </c>
      <c r="AP37" s="342">
        <v>366</v>
      </c>
      <c r="AQ37" s="343">
        <v>1461</v>
      </c>
      <c r="AR37" s="344">
        <v>-74.900000000000006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515</v>
      </c>
      <c r="AP38" s="345" t="s">
        <v>515</v>
      </c>
      <c r="AQ38" s="346">
        <v>0</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-1074923</v>
      </c>
      <c r="AP39" s="342">
        <v>-5552</v>
      </c>
      <c r="AQ39" s="343">
        <v>-7551</v>
      </c>
      <c r="AR39" s="344">
        <v>-26.5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-2742768</v>
      </c>
      <c r="AP40" s="342">
        <v>-14167</v>
      </c>
      <c r="AQ40" s="343">
        <v>-21721</v>
      </c>
      <c r="AR40" s="344">
        <v>-34.799999999999997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568093</v>
      </c>
      <c r="AP41" s="342">
        <v>2934</v>
      </c>
      <c r="AQ41" s="343">
        <v>6176</v>
      </c>
      <c r="AR41" s="344">
        <v>-52.5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3689851</v>
      </c>
      <c r="AN51" s="364">
        <v>19736</v>
      </c>
      <c r="AO51" s="365">
        <v>6.8</v>
      </c>
      <c r="AP51" s="366">
        <v>45117</v>
      </c>
      <c r="AQ51" s="367">
        <v>4.5999999999999996</v>
      </c>
      <c r="AR51" s="368">
        <v>2.2000000000000002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2934456</v>
      </c>
      <c r="AN52" s="372">
        <v>15696</v>
      </c>
      <c r="AO52" s="373">
        <v>46.5</v>
      </c>
      <c r="AP52" s="374">
        <v>25589</v>
      </c>
      <c r="AQ52" s="375">
        <v>16.899999999999999</v>
      </c>
      <c r="AR52" s="376">
        <v>29.6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4458448</v>
      </c>
      <c r="AN53" s="364">
        <v>23639</v>
      </c>
      <c r="AO53" s="365">
        <v>19.8</v>
      </c>
      <c r="AP53" s="366">
        <v>43532</v>
      </c>
      <c r="AQ53" s="367">
        <v>-3.5</v>
      </c>
      <c r="AR53" s="368">
        <v>23.3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3584499</v>
      </c>
      <c r="AN54" s="372">
        <v>19005</v>
      </c>
      <c r="AO54" s="373">
        <v>21.1</v>
      </c>
      <c r="AP54" s="374">
        <v>25435</v>
      </c>
      <c r="AQ54" s="375">
        <v>-0.6</v>
      </c>
      <c r="AR54" s="376">
        <v>21.7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3872876</v>
      </c>
      <c r="AN55" s="364">
        <v>20396</v>
      </c>
      <c r="AO55" s="365">
        <v>-13.7</v>
      </c>
      <c r="AP55" s="366">
        <v>39893</v>
      </c>
      <c r="AQ55" s="367">
        <v>-8.4</v>
      </c>
      <c r="AR55" s="368">
        <v>-5.3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2861480</v>
      </c>
      <c r="AN56" s="372">
        <v>15070</v>
      </c>
      <c r="AO56" s="373">
        <v>-20.7</v>
      </c>
      <c r="AP56" s="374">
        <v>26170</v>
      </c>
      <c r="AQ56" s="375">
        <v>2.9</v>
      </c>
      <c r="AR56" s="376">
        <v>-23.6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2598904</v>
      </c>
      <c r="AN57" s="364">
        <v>13585</v>
      </c>
      <c r="AO57" s="365">
        <v>-33.4</v>
      </c>
      <c r="AP57" s="366">
        <v>41080</v>
      </c>
      <c r="AQ57" s="367">
        <v>3</v>
      </c>
      <c r="AR57" s="368">
        <v>-36.4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2154450</v>
      </c>
      <c r="AN58" s="372">
        <v>11262</v>
      </c>
      <c r="AO58" s="373">
        <v>-25.3</v>
      </c>
      <c r="AP58" s="374">
        <v>27265</v>
      </c>
      <c r="AQ58" s="375">
        <v>4.2</v>
      </c>
      <c r="AR58" s="376">
        <v>-29.5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4448532</v>
      </c>
      <c r="AN59" s="364">
        <v>22978</v>
      </c>
      <c r="AO59" s="365">
        <v>69.099999999999994</v>
      </c>
      <c r="AP59" s="366">
        <v>33173</v>
      </c>
      <c r="AQ59" s="367">
        <v>-19.2</v>
      </c>
      <c r="AR59" s="368">
        <v>88.3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2247096</v>
      </c>
      <c r="AN60" s="372">
        <v>11607</v>
      </c>
      <c r="AO60" s="373">
        <v>3.1</v>
      </c>
      <c r="AP60" s="374">
        <v>20353</v>
      </c>
      <c r="AQ60" s="375">
        <v>-25.4</v>
      </c>
      <c r="AR60" s="376">
        <v>28.5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3813722</v>
      </c>
      <c r="AN61" s="379">
        <v>20067</v>
      </c>
      <c r="AO61" s="380">
        <v>9.6999999999999993</v>
      </c>
      <c r="AP61" s="381">
        <v>40559</v>
      </c>
      <c r="AQ61" s="382">
        <v>-4.7</v>
      </c>
      <c r="AR61" s="368">
        <v>14.4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2756396</v>
      </c>
      <c r="AN62" s="372">
        <v>14528</v>
      </c>
      <c r="AO62" s="373">
        <v>4.9000000000000004</v>
      </c>
      <c r="AP62" s="374">
        <v>24962</v>
      </c>
      <c r="AQ62" s="375">
        <v>-0.4</v>
      </c>
      <c r="AR62" s="376">
        <v>5.3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NAmEwo8VSu84kZHb9KjejUE+Ex++zaLbtHru9CEu0Ji3TzzDUfxyJboV3GguRujoBhg/WnrzkNhjyssjW19AGg==" saltValue="d1RIP7COVCAadwHeO2nX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topLeftCell="A79" zoomScale="80" zoomScaleNormal="80" zoomScaleSheetLayoutView="55" workbookViewId="0">
      <selection activeCell="BH102" sqref="BH102"/>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WH1NNpZAyMhHRAxriqU8Df4P7a8CB0u1K47RZI/2bbf8tBCYVR1bYueaIugDZXBPGKlcz6m1tEuzy8midUxCg==" saltValue="sCcGRV+BAAkGUT9RgGjh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BL1" zoomScaleNormal="100" zoomScaleSheetLayoutView="55" workbookViewId="0">
      <selection activeCell="CP102" sqref="CP102"/>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lT/RV8pgGF8YME0nf5dDpgIMV2b1M70lDzvkGYxYPl4hUGmwdLkz7Ozt0Jg2zfAZEMg1EgZVfMFGP6fmr/CgA==" saltValue="RdBqacSAQrdVR9bPYbf4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3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11</v>
      </c>
      <c r="G47" s="12">
        <v>11.17</v>
      </c>
      <c r="H47" s="12">
        <v>7.37</v>
      </c>
      <c r="I47" s="12">
        <v>8.26</v>
      </c>
      <c r="J47" s="13">
        <v>8.56</v>
      </c>
    </row>
    <row r="48" spans="2:10" ht="57.75" customHeight="1">
      <c r="B48" s="14"/>
      <c r="C48" s="1234" t="s">
        <v>4</v>
      </c>
      <c r="D48" s="1234"/>
      <c r="E48" s="1235"/>
      <c r="F48" s="15">
        <v>3.66</v>
      </c>
      <c r="G48" s="16">
        <v>3.42</v>
      </c>
      <c r="H48" s="16">
        <v>4.76</v>
      </c>
      <c r="I48" s="16">
        <v>4.46</v>
      </c>
      <c r="J48" s="17">
        <v>5.64</v>
      </c>
    </row>
    <row r="49" spans="2:10" ht="57.75" customHeight="1" thickBot="1">
      <c r="B49" s="18"/>
      <c r="C49" s="1236" t="s">
        <v>5</v>
      </c>
      <c r="D49" s="1236"/>
      <c r="E49" s="1237"/>
      <c r="F49" s="19" t="s">
        <v>561</v>
      </c>
      <c r="G49" s="20">
        <v>0.03</v>
      </c>
      <c r="H49" s="20" t="s">
        <v>562</v>
      </c>
      <c r="I49" s="20">
        <v>0.65</v>
      </c>
      <c r="J49" s="21">
        <v>1.69</v>
      </c>
    </row>
    <row r="50" spans="2:10" ht="13.5" customHeight="1"/>
    <row r="51" spans="2:10" ht="13.5" hidden="1" customHeight="1"/>
    <row r="52" spans="2:10" ht="13.5" hidden="1" customHeight="1"/>
    <row r="53" spans="2:10" ht="13.5" hidden="1" customHeight="1"/>
  </sheetData>
  <sheetProtection algorithmName="SHA-512" hashValue="yF3EgcKlArJzlSa78XZhCwVutHM7OBjqzRtU3ZE7nHKLPFM1CirxrJxhIABkql02VLcYjul1M6iIBq8a38IqRw==" saltValue="HtCPHbi9aOeotJccrZDtw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2020-09-11T01:43:47Z</cp:lastPrinted>
  <dcterms:created xsi:type="dcterms:W3CDTF">2020-02-10T03:23:34Z</dcterms:created>
  <dcterms:modified xsi:type="dcterms:W3CDTF">2020-09-11T01:58:00Z</dcterms:modified>
</cp:coreProperties>
</file>